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15" activeTab="0"/>
  </bookViews>
  <sheets>
    <sheet name="РБ" sheetId="1" r:id="rId1"/>
    <sheet name="иностранцы" sheetId="2" r:id="rId2"/>
    <sheet name="Вж страховка" sheetId="3" r:id="rId3"/>
  </sheets>
  <externalReferences>
    <externalReference r:id="rId6"/>
    <externalReference r:id="rId7"/>
  </externalReferences>
  <definedNames>
    <definedName name="С231">'[2]прейск.'!#REF!</definedName>
  </definedNames>
  <calcPr fullCalcOnLoad="1"/>
</workbook>
</file>

<file path=xl/sharedStrings.xml><?xml version="1.0" encoding="utf-8"?>
<sst xmlns="http://schemas.openxmlformats.org/spreadsheetml/2006/main" count="86" uniqueCount="33">
  <si>
    <t xml:space="preserve">    УЗ"Ельская ЦРБ"</t>
  </si>
  <si>
    <t>№ п/п</t>
  </si>
  <si>
    <t>Наименование платной медицинской услуги</t>
  </si>
  <si>
    <t>Тариф без учета НДС</t>
  </si>
  <si>
    <t>Стоимость расходных материалов</t>
  </si>
  <si>
    <t>Стоимость услуги с учетом расходных материалов</t>
  </si>
  <si>
    <t xml:space="preserve">Тариф без учета НДС </t>
  </si>
  <si>
    <t xml:space="preserve">Стоимость расходных  материалов </t>
  </si>
  <si>
    <t>1.</t>
  </si>
  <si>
    <t xml:space="preserve"> Проведение процедуры вакцинации вакцинами:</t>
  </si>
  <si>
    <t>1.1.</t>
  </si>
  <si>
    <t>АДС - М</t>
  </si>
  <si>
    <t>1.2.</t>
  </si>
  <si>
    <t>Гриппол плюс (вакцина гриппозная) сусп.для инъекций в/м и п/к  0,5мл ТТН 1180542 от 17.09.2015г.</t>
  </si>
  <si>
    <t>1.3.</t>
  </si>
  <si>
    <t>Гриппол плюс (вакцина гриппозная) сусп.для инъекций в/м и п/к  0,5мл ТТН 1181180 от 01.10.2015г.</t>
  </si>
  <si>
    <t>1.4.</t>
  </si>
  <si>
    <t>Гриппол плюс (вакцина гриппозная) сусп.для инъекций в/м и п/к  0,5мл ТТН 1561239 от 17.11.2014г.</t>
  </si>
  <si>
    <t>Гриппол плюс-белмед (вакцина гриппозная тривалентная инактивированная полимер-субъдиничная) суспензия для инъекций в/м и п/к 1 доз 0,5мл шприц</t>
  </si>
  <si>
    <t>Инфанрикс суспензия для инъекций в/м</t>
  </si>
  <si>
    <t xml:space="preserve">Ультравак. Вакцина гриппозная аллантоисная живая пор-к лиоф., интраназальн., в к-те с р-лем 1 доз 0,5мл ампулы в ком-те с распылителем-дозатором </t>
  </si>
  <si>
    <t>Гексаксим суспензия для инъекций в/м 1 доз 0,5мл шприц в к-те с 2-мя иглами</t>
  </si>
  <si>
    <t xml:space="preserve">    УТВЕРЖДАЮ: Главный врач</t>
  </si>
  <si>
    <t xml:space="preserve">   _______________ Н.И. Тишкова</t>
  </si>
  <si>
    <t xml:space="preserve">   " 26 " июня  2015 г</t>
  </si>
  <si>
    <t>цен по иммунопрофилактике для иностранных граждан</t>
  </si>
  <si>
    <t>Тариф в долларах</t>
  </si>
  <si>
    <t>Стоимость  услуги с учетом расходных материалов</t>
  </si>
  <si>
    <t>цен по иммунопрофилактике</t>
  </si>
  <si>
    <t xml:space="preserve">по желанию граждан </t>
  </si>
  <si>
    <t xml:space="preserve">Прейскурант </t>
  </si>
  <si>
    <t>цен по иммунопрофилактике для иностранных граждан, постоянно проживающих на территории РБ,для граждан застрахованных по договорам добровольного медицинского страхования</t>
  </si>
  <si>
    <t>с 01.03.2021 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</si>
</sst>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  <numFmt numFmtId="190" formatCode="0.00000000"/>
    <numFmt numFmtId="191" formatCode="0.000000000"/>
    <numFmt numFmtId="192" formatCode="_-* #,##0.000_р_._-;\-* #,##0.000_р_._-;_-* &quot;-&quot;??_р_._-;_-@_-"/>
    <numFmt numFmtId="193" formatCode="#,##0_р_."/>
    <numFmt numFmtId="194" formatCode="0.0%"/>
    <numFmt numFmtId="195" formatCode="_(* #,##0.000_);_(* \(#,##0.000\);_(* &quot;-&quot;??_);_(@_)"/>
    <numFmt numFmtId="196" formatCode="_(* #,##0.0_);_(* \(#,##0.0\);_(* &quot;-&quot;??_);_(@_)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#,##0;\-#,##0;"/>
    <numFmt numFmtId="203" formatCode="_-* #,##0.0_р_._-;\-* #,##0.0_р_._-;_-* &quot;-&quot;??_р_._-;_-@_-"/>
    <numFmt numFmtId="204" formatCode="_-* #,##0_р_._-;\-* #,##0_р_._-;_-* &quot;-&quot;??_р_._-;_-@_-"/>
    <numFmt numFmtId="205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2" fontId="21" fillId="0" borderId="11" xfId="0" applyNumberFormat="1" applyFont="1" applyBorder="1" applyAlignment="1">
      <alignment horizontal="center"/>
    </xf>
    <xf numFmtId="0" fontId="24" fillId="0" borderId="0" xfId="0" applyFont="1" applyFill="1" applyAlignment="1">
      <alignment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wrapText="1"/>
    </xf>
    <xf numFmtId="1" fontId="21" fillId="0" borderId="12" xfId="0" applyNumberFormat="1" applyFont="1" applyFill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1" fontId="21" fillId="0" borderId="11" xfId="0" applyNumberFormat="1" applyFont="1" applyFill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/>
    </xf>
    <xf numFmtId="0" fontId="21" fillId="0" borderId="11" xfId="53" applyFont="1" applyBorder="1" applyAlignment="1">
      <alignment wrapText="1"/>
      <protection/>
    </xf>
    <xf numFmtId="1" fontId="23" fillId="0" borderId="11" xfId="0" applyNumberFormat="1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/>
    </xf>
    <xf numFmtId="0" fontId="21" fillId="0" borderId="11" xfId="53" applyFont="1" applyFill="1" applyBorder="1" applyAlignment="1">
      <alignment wrapText="1"/>
      <protection/>
    </xf>
    <xf numFmtId="0" fontId="23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53" applyFont="1" applyBorder="1" applyAlignment="1">
      <alignment wrapText="1"/>
      <protection/>
    </xf>
    <xf numFmtId="1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54" applyFont="1" applyBorder="1" applyAlignment="1">
      <alignment horizontal="center"/>
      <protection/>
    </xf>
    <xf numFmtId="180" fontId="21" fillId="0" borderId="11" xfId="0" applyNumberFormat="1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1" fontId="21" fillId="0" borderId="12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 wrapText="1"/>
    </xf>
    <xf numFmtId="1" fontId="23" fillId="0" borderId="11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 wrapText="1"/>
    </xf>
    <xf numFmtId="1" fontId="25" fillId="0" borderId="11" xfId="0" applyNumberFormat="1" applyFont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1" fontId="25" fillId="0" borderId="0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1" xfId="0" applyFont="1" applyFill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0" fontId="21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1" fillId="0" borderId="11" xfId="54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ммунопрофилактика" xfId="53"/>
    <cellStyle name="Обычный_УЗИ ЭТ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54;&#1045;\&#1059;&#1074;&#1077;&#1076;&#1086;&#1084;&#1083;&#1077;&#1085;&#1080;&#1103;%20&#1091;&#1095;&#1077;&#1073;&#1072;\&#1069;&#1058;&#1054;%20&#1069;&#1058;&#1054;%20&#1069;&#1058;&#1054;\&#1048;&#1084;&#1084;&#1091;&#1085;&#1086;&#1087;&#1088;&#1086;&#1092;&#1080;&#1083;&#1072;&#1082;&#1090;&#1080;&#1082;&#1072;\&#1048;&#1084;&#1084;&#1091;&#1085;&#1086;&#1087;&#1088;&#1086;&#1092;&#1080;&#1083;&#1072;&#1082;&#1090;&#1080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\&#1056;&#1072;&#1073;&#1086;&#1095;&#1080;&#1081;%20&#1089;&#1090;&#1086;&#1083;\&#1055;&#1056;&#1057;&#1050;&#1056;&#1053;&#1058;\&#1085;&#1072;%2001.04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х"/>
      <sheetName val="ин гр вж"/>
      <sheetName val="прейскИГ"/>
      <sheetName val="прейскРБ"/>
      <sheetName val="матер"/>
      <sheetName val="минута"/>
      <sheetName val="зп"/>
      <sheetName val="пед"/>
      <sheetName val="допЗП"/>
      <sheetName val="кальк"/>
      <sheetName val="увед 1"/>
      <sheetName val="матер (2)"/>
      <sheetName val="норма"/>
      <sheetName val="прейскРБ ОРГ"/>
      <sheetName val="поясн"/>
    </sheetNames>
    <sheetDataSet>
      <sheetData sheetId="4">
        <row r="54">
          <cell r="H54">
            <v>0.79</v>
          </cell>
        </row>
        <row r="80">
          <cell r="I80">
            <v>52900</v>
          </cell>
        </row>
        <row r="87">
          <cell r="I87">
            <v>41.25</v>
          </cell>
        </row>
        <row r="95">
          <cell r="I95">
            <v>7.05</v>
          </cell>
        </row>
        <row r="115">
          <cell r="I115">
            <v>52150</v>
          </cell>
        </row>
        <row r="125">
          <cell r="I125">
            <v>32300</v>
          </cell>
        </row>
        <row r="133">
          <cell r="I133">
            <v>54600</v>
          </cell>
        </row>
        <row r="142">
          <cell r="I142">
            <v>81.99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"/>
      <sheetName val="лаб и"/>
      <sheetName val="лабЮ"/>
      <sheetName val="лаб"/>
      <sheetName val="ПР ин гр"/>
      <sheetName val="прейск."/>
      <sheetName val="мо ю"/>
      <sheetName val="мо и"/>
      <sheetName val="лор"/>
      <sheetName val="ман"/>
      <sheetName val="офт И"/>
      <sheetName val="офт ЮЛ"/>
      <sheetName val="офт (2)"/>
      <sheetName val="офт"/>
      <sheetName val="фгдс и"/>
      <sheetName val="фгдс"/>
      <sheetName val="ЭКГ Ю"/>
      <sheetName val="ЭКГ (2)"/>
      <sheetName val="ЭКГ"/>
      <sheetName val="экг и"/>
      <sheetName val="хир ман"/>
      <sheetName val="об хир"/>
      <sheetName val="нар И"/>
      <sheetName val="нар Ю"/>
      <sheetName val="нар"/>
      <sheetName val="рен И"/>
      <sheetName val="рен Ю"/>
      <sheetName val="рен"/>
      <sheetName val="им ю"/>
      <sheetName val="им и"/>
      <sheetName val="им"/>
      <sheetName val="узи и"/>
      <sheetName val="узи ю"/>
      <sheetName val="узи"/>
      <sheetName val="физ и"/>
      <sheetName val="физ"/>
      <sheetName val="мас ин"/>
      <sheetName val="мас"/>
      <sheetName val="а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tabSelected="1" zoomScalePageLayoutView="0" workbookViewId="0" topLeftCell="A1">
      <selection activeCell="A29" sqref="A29:F29"/>
    </sheetView>
  </sheetViews>
  <sheetFormatPr defaultColWidth="9.140625" defaultRowHeight="12.75"/>
  <cols>
    <col min="1" max="1" width="5.8515625" style="1" customWidth="1"/>
    <col min="2" max="2" width="24.00390625" style="1" customWidth="1"/>
    <col min="3" max="3" width="10.140625" style="1" hidden="1" customWidth="1"/>
    <col min="4" max="4" width="10.7109375" style="1" hidden="1" customWidth="1"/>
    <col min="5" max="5" width="10.57421875" style="1" hidden="1" customWidth="1"/>
    <col min="6" max="6" width="11.8515625" style="1" customWidth="1"/>
    <col min="7" max="7" width="12.00390625" style="1" customWidth="1"/>
    <col min="8" max="8" width="13.8515625" style="1" customWidth="1"/>
    <col min="9" max="16384" width="9.140625" style="1" customWidth="1"/>
  </cols>
  <sheetData>
    <row r="1" spans="6:8" ht="12.75">
      <c r="F1" s="2"/>
      <c r="H1" s="2"/>
    </row>
    <row r="2" spans="6:8" ht="17.25" customHeight="1">
      <c r="F2" s="2"/>
      <c r="H2" s="2"/>
    </row>
    <row r="3" ht="12.75" customHeight="1">
      <c r="F3" s="2"/>
    </row>
    <row r="4" spans="6:8" ht="12.75">
      <c r="F4" s="2"/>
      <c r="H4" s="2"/>
    </row>
    <row r="5" spans="1:8" ht="12.75">
      <c r="A5" s="3"/>
      <c r="F5" s="2"/>
      <c r="H5" s="2"/>
    </row>
    <row r="6" ht="14.25" customHeight="1">
      <c r="A6" s="3"/>
    </row>
    <row r="7" spans="1:8" ht="19.5" customHeight="1">
      <c r="A7" s="75" t="s">
        <v>30</v>
      </c>
      <c r="B7" s="75"/>
      <c r="C7" s="75"/>
      <c r="D7" s="75"/>
      <c r="E7" s="75"/>
      <c r="F7" s="75"/>
      <c r="G7" s="69"/>
      <c r="H7" s="69"/>
    </row>
    <row r="8" spans="1:8" ht="15" customHeight="1">
      <c r="A8" s="75" t="s">
        <v>28</v>
      </c>
      <c r="B8" s="75"/>
      <c r="C8" s="75"/>
      <c r="D8" s="75"/>
      <c r="E8" s="75"/>
      <c r="F8" s="75"/>
      <c r="G8" s="69"/>
      <c r="H8" s="69"/>
    </row>
    <row r="9" spans="1:8" ht="15.75" customHeight="1">
      <c r="A9" s="75" t="s">
        <v>29</v>
      </c>
      <c r="B9" s="75"/>
      <c r="C9" s="75"/>
      <c r="D9" s="75"/>
      <c r="E9" s="75"/>
      <c r="F9" s="75"/>
      <c r="G9" s="69"/>
      <c r="H9" s="69"/>
    </row>
    <row r="10" spans="1:8" ht="16.5" customHeight="1">
      <c r="A10" s="76" t="s">
        <v>32</v>
      </c>
      <c r="B10" s="76"/>
      <c r="C10" s="76"/>
      <c r="D10" s="76"/>
      <c r="E10" s="76"/>
      <c r="F10" s="76"/>
      <c r="G10" s="72"/>
      <c r="H10" s="72"/>
    </row>
    <row r="11" spans="1:6" ht="15.75">
      <c r="A11" s="54"/>
      <c r="B11" s="55"/>
      <c r="C11" s="55"/>
      <c r="D11" s="56"/>
      <c r="E11" s="56"/>
      <c r="F11" s="57"/>
    </row>
    <row r="12" spans="1:6" ht="12.75" customHeight="1">
      <c r="A12" s="74" t="s">
        <v>1</v>
      </c>
      <c r="B12" s="74" t="s">
        <v>2</v>
      </c>
      <c r="C12" s="73" t="s">
        <v>6</v>
      </c>
      <c r="D12" s="74" t="s">
        <v>7</v>
      </c>
      <c r="E12" s="74" t="s">
        <v>27</v>
      </c>
      <c r="F12" s="73" t="s">
        <v>3</v>
      </c>
    </row>
    <row r="13" spans="1:6" ht="12.75">
      <c r="A13" s="74"/>
      <c r="B13" s="74"/>
      <c r="C13" s="73"/>
      <c r="D13" s="74"/>
      <c r="E13" s="74"/>
      <c r="F13" s="73"/>
    </row>
    <row r="14" spans="1:6" ht="12.75">
      <c r="A14" s="74"/>
      <c r="B14" s="74"/>
      <c r="C14" s="73"/>
      <c r="D14" s="74"/>
      <c r="E14" s="74"/>
      <c r="F14" s="73"/>
    </row>
    <row r="15" spans="1:6" ht="24.75" customHeight="1">
      <c r="A15" s="74"/>
      <c r="B15" s="74"/>
      <c r="C15" s="73"/>
      <c r="D15" s="74"/>
      <c r="E15" s="74"/>
      <c r="F15" s="73"/>
    </row>
    <row r="16" spans="1:9" ht="15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27">
        <v>3</v>
      </c>
      <c r="G16" s="33"/>
      <c r="H16" s="33"/>
      <c r="I16" s="33"/>
    </row>
    <row r="17" spans="1:9" ht="26.25">
      <c r="A17" s="6" t="s">
        <v>8</v>
      </c>
      <c r="B17" s="7" t="s">
        <v>9</v>
      </c>
      <c r="C17" s="27"/>
      <c r="D17" s="6"/>
      <c r="E17" s="6"/>
      <c r="F17" s="58"/>
      <c r="G17" s="33"/>
      <c r="H17" s="33"/>
      <c r="I17" s="33"/>
    </row>
    <row r="18" spans="1:9" ht="18" customHeight="1">
      <c r="A18" s="9" t="s">
        <v>10</v>
      </c>
      <c r="B18" s="7" t="s">
        <v>11</v>
      </c>
      <c r="C18" s="18">
        <v>21900</v>
      </c>
      <c r="D18" s="10">
        <f>'[1]матер'!H54</f>
        <v>0.79</v>
      </c>
      <c r="E18" s="19">
        <f aca="true" t="shared" si="0" ref="E18:E25">C18+D18</f>
        <v>21900.79</v>
      </c>
      <c r="F18" s="27">
        <v>4.11</v>
      </c>
      <c r="G18" s="59"/>
      <c r="H18" s="60"/>
      <c r="I18" s="33"/>
    </row>
    <row r="19" spans="1:8" ht="92.25" customHeight="1" hidden="1">
      <c r="A19" s="9" t="s">
        <v>12</v>
      </c>
      <c r="B19" s="7" t="s">
        <v>18</v>
      </c>
      <c r="C19" s="18">
        <v>21900</v>
      </c>
      <c r="D19" s="10">
        <f>'[1]матер'!I95</f>
        <v>7.05</v>
      </c>
      <c r="E19" s="19">
        <f t="shared" si="0"/>
        <v>21907.05</v>
      </c>
      <c r="F19" s="61">
        <f>C19/10000</f>
        <v>2.19</v>
      </c>
      <c r="H19" s="60"/>
    </row>
    <row r="20" spans="1:8" ht="40.5" customHeight="1" hidden="1">
      <c r="A20" s="62" t="s">
        <v>14</v>
      </c>
      <c r="B20" s="7"/>
      <c r="C20" s="18">
        <v>28050</v>
      </c>
      <c r="D20" s="10">
        <f>'[1]матер'!I115</f>
        <v>52150</v>
      </c>
      <c r="E20" s="19">
        <f t="shared" si="0"/>
        <v>80200</v>
      </c>
      <c r="F20" s="63"/>
      <c r="H20" s="60"/>
    </row>
    <row r="21" spans="1:8" ht="45" customHeight="1" hidden="1">
      <c r="A21" s="6" t="s">
        <v>12</v>
      </c>
      <c r="B21" s="7"/>
      <c r="C21" s="18">
        <v>28100</v>
      </c>
      <c r="D21" s="39">
        <f>'[1]матер'!I125</f>
        <v>32300</v>
      </c>
      <c r="E21" s="19">
        <f t="shared" si="0"/>
        <v>60400</v>
      </c>
      <c r="F21" s="6"/>
      <c r="H21" s="60"/>
    </row>
    <row r="22" spans="1:8" ht="46.5" customHeight="1" hidden="1">
      <c r="A22" s="6" t="s">
        <v>12</v>
      </c>
      <c r="B22" s="7"/>
      <c r="C22" s="18">
        <v>21900</v>
      </c>
      <c r="D22" s="39">
        <f>'[1]матер'!I80</f>
        <v>52900</v>
      </c>
      <c r="E22" s="19">
        <f t="shared" si="0"/>
        <v>74800</v>
      </c>
      <c r="F22" s="6"/>
      <c r="H22" s="60"/>
    </row>
    <row r="23" spans="1:8" ht="46.5" customHeight="1" hidden="1">
      <c r="A23" s="20" t="s">
        <v>14</v>
      </c>
      <c r="B23" s="7"/>
      <c r="C23" s="18">
        <f>C22</f>
        <v>21900</v>
      </c>
      <c r="D23" s="39">
        <f>'[1]матер'!I97</f>
        <v>0</v>
      </c>
      <c r="E23" s="19">
        <f t="shared" si="0"/>
        <v>21900</v>
      </c>
      <c r="F23" s="6"/>
      <c r="H23" s="60"/>
    </row>
    <row r="24" spans="1:8" ht="46.5" customHeight="1" hidden="1">
      <c r="A24" s="20" t="s">
        <v>16</v>
      </c>
      <c r="B24" s="7"/>
      <c r="C24" s="18">
        <f>C23</f>
        <v>21900</v>
      </c>
      <c r="D24" s="39">
        <f>'[1]матер'!I133</f>
        <v>54600</v>
      </c>
      <c r="E24" s="19">
        <f t="shared" si="0"/>
        <v>76500</v>
      </c>
      <c r="F24" s="6"/>
      <c r="H24" s="60"/>
    </row>
    <row r="25" spans="1:8" ht="27.75" customHeight="1">
      <c r="A25" s="20" t="s">
        <v>12</v>
      </c>
      <c r="B25" s="21" t="s">
        <v>19</v>
      </c>
      <c r="C25" s="18">
        <v>21900</v>
      </c>
      <c r="D25" s="39">
        <f>'[1]матер'!I87</f>
        <v>41.25</v>
      </c>
      <c r="E25" s="19">
        <f t="shared" si="0"/>
        <v>21941.25</v>
      </c>
      <c r="F25" s="6">
        <v>4.11</v>
      </c>
      <c r="H25" s="60"/>
    </row>
    <row r="26" spans="1:8" ht="80.25" customHeight="1">
      <c r="A26" s="24" t="s">
        <v>14</v>
      </c>
      <c r="B26" s="25" t="s">
        <v>20</v>
      </c>
      <c r="C26" s="18"/>
      <c r="D26" s="64"/>
      <c r="E26" s="18"/>
      <c r="F26" s="27">
        <v>4.11</v>
      </c>
      <c r="H26" s="60"/>
    </row>
    <row r="27" spans="1:10" ht="39" customHeight="1" hidden="1">
      <c r="A27" s="24" t="s">
        <v>14</v>
      </c>
      <c r="B27" s="25" t="s">
        <v>21</v>
      </c>
      <c r="C27" s="18"/>
      <c r="D27" s="64"/>
      <c r="E27" s="18"/>
      <c r="F27" s="27">
        <v>2.38</v>
      </c>
      <c r="G27" s="28">
        <f>'[1]матер'!I142</f>
        <v>81.99</v>
      </c>
      <c r="H27" s="28">
        <f>F27+G27</f>
        <v>84.36999999999999</v>
      </c>
      <c r="J27" s="60"/>
    </row>
    <row r="28" spans="1:7" ht="14.25" customHeight="1">
      <c r="A28" s="65"/>
      <c r="B28" s="65"/>
      <c r="C28" s="65"/>
      <c r="D28" s="65"/>
      <c r="E28" s="65"/>
      <c r="F28" s="65"/>
      <c r="G28" s="3"/>
    </row>
    <row r="29" spans="1:6" ht="16.5" customHeight="1">
      <c r="A29" s="33"/>
      <c r="B29" s="66"/>
      <c r="C29" s="67"/>
      <c r="D29" s="66"/>
      <c r="E29" s="68"/>
      <c r="F29" s="33"/>
    </row>
  </sheetData>
  <sheetProtection/>
  <mergeCells count="10">
    <mergeCell ref="C12:C15"/>
    <mergeCell ref="B12:B15"/>
    <mergeCell ref="A7:F7"/>
    <mergeCell ref="A8:F8"/>
    <mergeCell ref="A9:F9"/>
    <mergeCell ref="A10:F10"/>
    <mergeCell ref="F12:F15"/>
    <mergeCell ref="D12:D15"/>
    <mergeCell ref="E12:E15"/>
    <mergeCell ref="A12:A15"/>
  </mergeCells>
  <printOptions/>
  <pageMargins left="0.26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3">
      <selection activeCell="B11" sqref="B11:B14"/>
    </sheetView>
  </sheetViews>
  <sheetFormatPr defaultColWidth="9.140625" defaultRowHeight="12.75"/>
  <cols>
    <col min="1" max="1" width="6.421875" style="35" customWidth="1"/>
    <col min="2" max="2" width="27.421875" style="35" customWidth="1"/>
    <col min="3" max="3" width="9.00390625" style="35" hidden="1" customWidth="1"/>
    <col min="4" max="4" width="11.421875" style="35" hidden="1" customWidth="1"/>
    <col min="5" max="5" width="12.28125" style="35" hidden="1" customWidth="1"/>
    <col min="6" max="6" width="12.57421875" style="35" hidden="1" customWidth="1"/>
    <col min="7" max="7" width="12.140625" style="35" customWidth="1"/>
    <col min="8" max="8" width="12.57421875" style="35" customWidth="1"/>
    <col min="9" max="9" width="12.421875" style="35" customWidth="1"/>
    <col min="10" max="16384" width="9.140625" style="35" customWidth="1"/>
  </cols>
  <sheetData>
    <row r="1" spans="4:9" ht="15">
      <c r="D1" s="1"/>
      <c r="E1" s="2" t="s">
        <v>22</v>
      </c>
      <c r="H1" s="1"/>
      <c r="I1" s="2"/>
    </row>
    <row r="2" spans="4:9" ht="15">
      <c r="D2" s="1"/>
      <c r="E2" s="2" t="s">
        <v>0</v>
      </c>
      <c r="H2" s="1"/>
      <c r="I2" s="2"/>
    </row>
    <row r="3" spans="4:9" ht="15">
      <c r="D3" s="1"/>
      <c r="E3" s="1"/>
      <c r="H3" s="1"/>
      <c r="I3" s="1"/>
    </row>
    <row r="4" spans="4:9" ht="15">
      <c r="D4" s="1"/>
      <c r="E4" s="2" t="s">
        <v>23</v>
      </c>
      <c r="H4" s="1"/>
      <c r="I4" s="2"/>
    </row>
    <row r="5" spans="1:9" ht="15">
      <c r="A5" s="36"/>
      <c r="D5" s="1"/>
      <c r="E5" s="2" t="s">
        <v>24</v>
      </c>
      <c r="H5" s="1"/>
      <c r="I5" s="2"/>
    </row>
    <row r="6" ht="12.75" customHeight="1">
      <c r="A6" s="36"/>
    </row>
    <row r="7" spans="1:9" ht="12.75" customHeight="1">
      <c r="A7" s="77" t="s">
        <v>30</v>
      </c>
      <c r="B7" s="77"/>
      <c r="C7" s="77"/>
      <c r="D7" s="77"/>
      <c r="E7" s="77"/>
      <c r="F7" s="77"/>
      <c r="G7" s="77"/>
      <c r="H7" s="70"/>
      <c r="I7" s="70"/>
    </row>
    <row r="8" spans="1:9" ht="28.5" customHeight="1">
      <c r="A8" s="77" t="s">
        <v>25</v>
      </c>
      <c r="B8" s="77"/>
      <c r="C8" s="77"/>
      <c r="D8" s="77"/>
      <c r="E8" s="77"/>
      <c r="F8" s="77"/>
      <c r="G8" s="77"/>
      <c r="H8" s="70"/>
      <c r="I8" s="70"/>
    </row>
    <row r="9" spans="1:9" ht="15" customHeight="1">
      <c r="A9" s="85" t="s">
        <v>32</v>
      </c>
      <c r="B9" s="85"/>
      <c r="C9" s="85"/>
      <c r="D9" s="85"/>
      <c r="E9" s="85"/>
      <c r="F9" s="85"/>
      <c r="G9" s="85"/>
      <c r="H9" s="71"/>
      <c r="I9" s="71"/>
    </row>
    <row r="10" spans="1:9" ht="13.5" customHeight="1">
      <c r="A10" s="3"/>
      <c r="B10" s="37"/>
      <c r="C10" s="1"/>
      <c r="D10" s="1"/>
      <c r="E10" s="1"/>
      <c r="F10" s="1"/>
      <c r="G10" s="1"/>
      <c r="H10" s="1"/>
      <c r="I10" s="1"/>
    </row>
    <row r="11" spans="1:7" ht="12.75" customHeight="1">
      <c r="A11" s="82" t="s">
        <v>1</v>
      </c>
      <c r="B11" s="82" t="s">
        <v>2</v>
      </c>
      <c r="C11" s="79" t="s">
        <v>3</v>
      </c>
      <c r="D11" s="74" t="s">
        <v>4</v>
      </c>
      <c r="E11" s="78" t="s">
        <v>26</v>
      </c>
      <c r="F11" s="74" t="s">
        <v>27</v>
      </c>
      <c r="G11" s="73" t="s">
        <v>6</v>
      </c>
    </row>
    <row r="12" spans="1:7" ht="15">
      <c r="A12" s="83"/>
      <c r="B12" s="83"/>
      <c r="C12" s="80"/>
      <c r="D12" s="74"/>
      <c r="E12" s="78"/>
      <c r="F12" s="74"/>
      <c r="G12" s="73"/>
    </row>
    <row r="13" spans="1:7" ht="15">
      <c r="A13" s="83"/>
      <c r="B13" s="83"/>
      <c r="C13" s="80"/>
      <c r="D13" s="74"/>
      <c r="E13" s="78"/>
      <c r="F13" s="74"/>
      <c r="G13" s="73"/>
    </row>
    <row r="14" spans="1:7" ht="24.75" customHeight="1">
      <c r="A14" s="84"/>
      <c r="B14" s="84"/>
      <c r="C14" s="81"/>
      <c r="D14" s="74"/>
      <c r="E14" s="78"/>
      <c r="F14" s="74"/>
      <c r="G14" s="73"/>
    </row>
    <row r="15" spans="1:7" ht="15">
      <c r="A15" s="5">
        <v>1</v>
      </c>
      <c r="B15" s="5">
        <v>2</v>
      </c>
      <c r="C15" s="6">
        <v>3</v>
      </c>
      <c r="D15" s="6">
        <v>4</v>
      </c>
      <c r="E15" s="6">
        <v>5</v>
      </c>
      <c r="F15" s="6">
        <v>5</v>
      </c>
      <c r="G15" s="6">
        <v>3</v>
      </c>
    </row>
    <row r="16" spans="1:7" ht="26.25">
      <c r="A16" s="5" t="s">
        <v>8</v>
      </c>
      <c r="B16" s="7" t="s">
        <v>9</v>
      </c>
      <c r="C16" s="6"/>
      <c r="D16" s="6"/>
      <c r="E16" s="6"/>
      <c r="F16" s="6"/>
      <c r="G16" s="8"/>
    </row>
    <row r="17" spans="1:8" ht="15">
      <c r="A17" s="9" t="s">
        <v>10</v>
      </c>
      <c r="B17" s="7" t="s">
        <v>11</v>
      </c>
      <c r="C17" s="10">
        <v>73500</v>
      </c>
      <c r="D17" s="11">
        <f>'[1]матер'!H54</f>
        <v>0.79</v>
      </c>
      <c r="E17" s="38">
        <v>7.1</v>
      </c>
      <c r="F17" s="39">
        <f>C17+D17</f>
        <v>73500.79</v>
      </c>
      <c r="G17" s="6">
        <v>8</v>
      </c>
      <c r="H17" s="40"/>
    </row>
    <row r="18" spans="1:7" ht="48" customHeight="1" hidden="1">
      <c r="A18" s="6" t="s">
        <v>12</v>
      </c>
      <c r="B18" s="7" t="s">
        <v>13</v>
      </c>
      <c r="C18" s="11">
        <v>66800</v>
      </c>
      <c r="D18" s="11">
        <f>'[1]матер'!I80</f>
        <v>52900</v>
      </c>
      <c r="E18" s="11"/>
      <c r="F18" s="39">
        <f>C18+D18</f>
        <v>119700</v>
      </c>
      <c r="G18" s="1"/>
    </row>
    <row r="19" spans="1:7" ht="48" customHeight="1" hidden="1">
      <c r="A19" s="6" t="s">
        <v>14</v>
      </c>
      <c r="B19" s="7" t="s">
        <v>15</v>
      </c>
      <c r="C19" s="11">
        <f>C18</f>
        <v>66800</v>
      </c>
      <c r="D19" s="11">
        <f>'[1]матер'!I97</f>
        <v>0</v>
      </c>
      <c r="E19" s="11"/>
      <c r="F19" s="39">
        <f>C19+D19</f>
        <v>66800</v>
      </c>
      <c r="G19" s="1"/>
    </row>
    <row r="20" spans="1:7" ht="48" customHeight="1" hidden="1">
      <c r="A20" s="20" t="s">
        <v>16</v>
      </c>
      <c r="B20" s="7" t="s">
        <v>17</v>
      </c>
      <c r="C20" s="16">
        <f>C19</f>
        <v>66800</v>
      </c>
      <c r="D20" s="41">
        <f>'[1]матер'!I133</f>
        <v>54600</v>
      </c>
      <c r="E20" s="42">
        <f>C20+D20</f>
        <v>121400</v>
      </c>
      <c r="F20" s="41">
        <f>C20+D20</f>
        <v>121400</v>
      </c>
      <c r="G20" s="1"/>
    </row>
    <row r="21" spans="1:7" ht="76.5" customHeight="1" hidden="1">
      <c r="A21" s="9" t="s">
        <v>12</v>
      </c>
      <c r="B21" s="7" t="s">
        <v>18</v>
      </c>
      <c r="C21" s="18">
        <f>C17</f>
        <v>73500</v>
      </c>
      <c r="D21" s="39">
        <f>'[1]матер'!I95</f>
        <v>7.05</v>
      </c>
      <c r="E21" s="19"/>
      <c r="F21" s="39">
        <f>C21+D21</f>
        <v>73507.05</v>
      </c>
      <c r="G21" s="6">
        <f>C21/10000</f>
        <v>7.35</v>
      </c>
    </row>
    <row r="22" spans="1:7" ht="27.75" customHeight="1">
      <c r="A22" s="20" t="s">
        <v>12</v>
      </c>
      <c r="B22" s="21" t="s">
        <v>19</v>
      </c>
      <c r="C22" s="22"/>
      <c r="D22" s="43"/>
      <c r="E22" s="44"/>
      <c r="F22" s="45"/>
      <c r="G22" s="6">
        <v>8</v>
      </c>
    </row>
    <row r="23" spans="1:7" ht="65.25" customHeight="1">
      <c r="A23" s="24" t="s">
        <v>14</v>
      </c>
      <c r="B23" s="25" t="s">
        <v>20</v>
      </c>
      <c r="C23" s="22"/>
      <c r="D23" s="46"/>
      <c r="E23" s="22"/>
      <c r="F23" s="47"/>
      <c r="G23" s="27">
        <v>8</v>
      </c>
    </row>
    <row r="24" spans="1:9" ht="41.25" customHeight="1" hidden="1">
      <c r="A24" s="24" t="s">
        <v>14</v>
      </c>
      <c r="B24" s="25" t="s">
        <v>21</v>
      </c>
      <c r="C24" s="22"/>
      <c r="D24" s="46"/>
      <c r="E24" s="22"/>
      <c r="F24" s="47"/>
      <c r="G24" s="27">
        <v>7.35</v>
      </c>
      <c r="H24" s="28">
        <f>'[1]матер'!I142</f>
        <v>81.99</v>
      </c>
      <c r="I24" s="28">
        <f>G24+H24</f>
        <v>89.33999999999999</v>
      </c>
    </row>
    <row r="25" spans="1:6" ht="19.5" customHeight="1">
      <c r="A25" s="48"/>
      <c r="B25" s="49"/>
      <c r="C25" s="50"/>
      <c r="D25" s="50"/>
      <c r="E25" s="50"/>
      <c r="F25" s="51"/>
    </row>
    <row r="26" spans="3:8" ht="15.75" customHeight="1">
      <c r="C26" s="52"/>
      <c r="E26" s="53"/>
      <c r="H26" s="1"/>
    </row>
  </sheetData>
  <sheetProtection/>
  <mergeCells count="10">
    <mergeCell ref="A7:G7"/>
    <mergeCell ref="A8:G8"/>
    <mergeCell ref="D11:D14"/>
    <mergeCell ref="E11:E14"/>
    <mergeCell ref="C11:C14"/>
    <mergeCell ref="A11:A14"/>
    <mergeCell ref="A9:G9"/>
    <mergeCell ref="G11:G14"/>
    <mergeCell ref="F11:F14"/>
    <mergeCell ref="B11:B14"/>
  </mergeCells>
  <printOptions/>
  <pageMargins left="0.24" right="0.1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2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6.28125" style="1" customWidth="1"/>
    <col min="2" max="2" width="30.00390625" style="1" customWidth="1"/>
    <col min="3" max="3" width="9.00390625" style="1" hidden="1" customWidth="1"/>
    <col min="4" max="4" width="10.57421875" style="1" hidden="1" customWidth="1"/>
    <col min="5" max="5" width="11.421875" style="1" hidden="1" customWidth="1"/>
    <col min="6" max="6" width="19.00390625" style="1" customWidth="1"/>
    <col min="7" max="7" width="12.28125" style="1" customWidth="1"/>
    <col min="8" max="8" width="11.7109375" style="1" customWidth="1"/>
    <col min="9" max="16384" width="9.140625" style="1" customWidth="1"/>
  </cols>
  <sheetData>
    <row r="1" ht="12.75">
      <c r="H1" s="2"/>
    </row>
    <row r="2" ht="12.75">
      <c r="H2" s="2"/>
    </row>
    <row r="3" ht="12.75">
      <c r="H3" s="2"/>
    </row>
    <row r="4" ht="12.75">
      <c r="H4" s="2"/>
    </row>
    <row r="5" spans="1:8" ht="12.75">
      <c r="A5" s="3"/>
      <c r="G5" s="2"/>
      <c r="H5" s="2"/>
    </row>
    <row r="6" ht="52.5" customHeight="1">
      <c r="A6" s="3"/>
    </row>
    <row r="7" spans="1:8" ht="18.75" customHeight="1">
      <c r="A7" s="75" t="s">
        <v>30</v>
      </c>
      <c r="B7" s="75"/>
      <c r="C7" s="75"/>
      <c r="D7" s="75"/>
      <c r="E7" s="75"/>
      <c r="F7" s="75"/>
      <c r="G7" s="69"/>
      <c r="H7" s="69"/>
    </row>
    <row r="8" spans="1:8" ht="72" customHeight="1">
      <c r="A8" s="75" t="s">
        <v>31</v>
      </c>
      <c r="B8" s="75"/>
      <c r="C8" s="75"/>
      <c r="D8" s="75"/>
      <c r="E8" s="75"/>
      <c r="F8" s="75"/>
      <c r="G8" s="69"/>
      <c r="H8" s="69"/>
    </row>
    <row r="9" spans="1:8" ht="17.25" customHeight="1">
      <c r="A9" s="76" t="s">
        <v>32</v>
      </c>
      <c r="B9" s="76"/>
      <c r="C9" s="76"/>
      <c r="D9" s="76"/>
      <c r="E9" s="76"/>
      <c r="F9" s="76"/>
      <c r="G9" s="72"/>
      <c r="H9" s="72"/>
    </row>
    <row r="10" spans="1:2" ht="15.75" customHeight="1">
      <c r="A10" s="3"/>
      <c r="B10" s="4"/>
    </row>
    <row r="11" spans="1:6" ht="12.75" customHeight="1">
      <c r="A11" s="82" t="s">
        <v>1</v>
      </c>
      <c r="B11" s="82" t="s">
        <v>2</v>
      </c>
      <c r="C11" s="79" t="s">
        <v>3</v>
      </c>
      <c r="D11" s="74" t="s">
        <v>4</v>
      </c>
      <c r="E11" s="74" t="s">
        <v>5</v>
      </c>
      <c r="F11" s="73" t="s">
        <v>6</v>
      </c>
    </row>
    <row r="12" spans="1:6" ht="12.75">
      <c r="A12" s="83"/>
      <c r="B12" s="83"/>
      <c r="C12" s="80"/>
      <c r="D12" s="74"/>
      <c r="E12" s="74"/>
      <c r="F12" s="73"/>
    </row>
    <row r="13" spans="1:6" ht="12.75">
      <c r="A13" s="83"/>
      <c r="B13" s="83"/>
      <c r="C13" s="80"/>
      <c r="D13" s="74"/>
      <c r="E13" s="74"/>
      <c r="F13" s="73"/>
    </row>
    <row r="14" spans="1:6" ht="27.75" customHeight="1">
      <c r="A14" s="84"/>
      <c r="B14" s="84"/>
      <c r="C14" s="81"/>
      <c r="D14" s="74"/>
      <c r="E14" s="74"/>
      <c r="F14" s="73"/>
    </row>
    <row r="15" spans="1:6" ht="15" customHeight="1">
      <c r="A15" s="5">
        <v>1</v>
      </c>
      <c r="B15" s="5">
        <v>2</v>
      </c>
      <c r="C15" s="6">
        <v>3</v>
      </c>
      <c r="D15" s="6">
        <v>4</v>
      </c>
      <c r="E15" s="6">
        <v>5</v>
      </c>
      <c r="F15" s="6">
        <v>3</v>
      </c>
    </row>
    <row r="16" spans="1:6" ht="25.5">
      <c r="A16" s="5" t="s">
        <v>8</v>
      </c>
      <c r="B16" s="7" t="s">
        <v>9</v>
      </c>
      <c r="C16" s="6"/>
      <c r="D16" s="6"/>
      <c r="E16" s="6"/>
      <c r="F16" s="8"/>
    </row>
    <row r="17" spans="1:7" ht="12.75">
      <c r="A17" s="9" t="s">
        <v>10</v>
      </c>
      <c r="B17" s="7" t="s">
        <v>11</v>
      </c>
      <c r="C17" s="10">
        <v>28100</v>
      </c>
      <c r="D17" s="11">
        <f>'[1]матер'!H54</f>
        <v>0.79</v>
      </c>
      <c r="E17" s="11">
        <f>C17+D17</f>
        <v>28100.79</v>
      </c>
      <c r="F17" s="12">
        <v>4.11</v>
      </c>
      <c r="G17" s="13"/>
    </row>
    <row r="18" spans="1:5" ht="50.25" customHeight="1" hidden="1">
      <c r="A18" s="6" t="s">
        <v>12</v>
      </c>
      <c r="B18" s="7" t="s">
        <v>13</v>
      </c>
      <c r="C18" s="10">
        <v>28500</v>
      </c>
      <c r="D18" s="11">
        <f>'[1]матер'!I80</f>
        <v>52900</v>
      </c>
      <c r="E18" s="11">
        <f>C18+D18</f>
        <v>81400</v>
      </c>
    </row>
    <row r="19" spans="1:5" ht="50.25" customHeight="1" hidden="1">
      <c r="A19" s="6" t="s">
        <v>14</v>
      </c>
      <c r="B19" s="7" t="s">
        <v>15</v>
      </c>
      <c r="C19" s="10">
        <f>C18</f>
        <v>28500</v>
      </c>
      <c r="D19" s="11">
        <f>'[1]матер'!I97</f>
        <v>0</v>
      </c>
      <c r="E19" s="11">
        <f>C19+D19</f>
        <v>28500</v>
      </c>
    </row>
    <row r="20" spans="1:5" ht="50.25" customHeight="1" hidden="1">
      <c r="A20" s="14" t="s">
        <v>16</v>
      </c>
      <c r="B20" s="15" t="s">
        <v>17</v>
      </c>
      <c r="C20" s="16">
        <f>C19</f>
        <v>28500</v>
      </c>
      <c r="D20" s="17">
        <f>'[1]матер'!I133</f>
        <v>54600</v>
      </c>
      <c r="E20" s="17">
        <f>C20+D20</f>
        <v>83100</v>
      </c>
    </row>
    <row r="21" spans="1:6" ht="79.5" customHeight="1" hidden="1">
      <c r="A21" s="9" t="s">
        <v>12</v>
      </c>
      <c r="B21" s="7" t="s">
        <v>18</v>
      </c>
      <c r="C21" s="18">
        <f>C17</f>
        <v>28100</v>
      </c>
      <c r="D21" s="11">
        <f>'[1]матер'!I95</f>
        <v>7.05</v>
      </c>
      <c r="E21" s="19">
        <f>C21+D21</f>
        <v>28107.05</v>
      </c>
      <c r="F21" s="6">
        <f>C21/10000</f>
        <v>2.81</v>
      </c>
    </row>
    <row r="22" spans="1:6" ht="28.5" customHeight="1">
      <c r="A22" s="20" t="s">
        <v>12</v>
      </c>
      <c r="B22" s="21" t="s">
        <v>19</v>
      </c>
      <c r="C22" s="22"/>
      <c r="D22" s="23"/>
      <c r="E22" s="23"/>
      <c r="F22" s="6">
        <v>4.11</v>
      </c>
    </row>
    <row r="23" spans="1:6" ht="67.5" customHeight="1">
      <c r="A23" s="24" t="s">
        <v>14</v>
      </c>
      <c r="B23" s="25" t="s">
        <v>20</v>
      </c>
      <c r="C23" s="22"/>
      <c r="D23" s="26"/>
      <c r="E23" s="26"/>
      <c r="F23" s="27">
        <v>4.11</v>
      </c>
    </row>
    <row r="24" spans="1:8" ht="40.5" customHeight="1" hidden="1">
      <c r="A24" s="24" t="s">
        <v>14</v>
      </c>
      <c r="B24" s="25" t="s">
        <v>21</v>
      </c>
      <c r="C24" s="22"/>
      <c r="D24" s="26"/>
      <c r="E24" s="26"/>
      <c r="F24" s="27">
        <v>2.57</v>
      </c>
      <c r="G24" s="28">
        <f>'[1]матер'!I142</f>
        <v>81.99</v>
      </c>
      <c r="H24" s="28">
        <f>F24+G24</f>
        <v>84.55999999999999</v>
      </c>
    </row>
    <row r="25" spans="1:8" ht="28.5" customHeight="1">
      <c r="A25" s="29"/>
      <c r="B25" s="30"/>
      <c r="C25" s="31"/>
      <c r="D25" s="32"/>
      <c r="E25" s="32"/>
      <c r="F25" s="33"/>
      <c r="G25" s="33"/>
      <c r="H25" s="33"/>
    </row>
    <row r="26" spans="3:5" ht="25.5" customHeight="1">
      <c r="C26" s="33"/>
      <c r="E26" s="34"/>
    </row>
  </sheetData>
  <sheetProtection/>
  <mergeCells count="9">
    <mergeCell ref="B11:B14"/>
    <mergeCell ref="A7:F7"/>
    <mergeCell ref="A8:F8"/>
    <mergeCell ref="A9:F9"/>
    <mergeCell ref="A11:A14"/>
    <mergeCell ref="C11:C14"/>
    <mergeCell ref="F11:F14"/>
    <mergeCell ref="D11:D14"/>
    <mergeCell ref="E11:E14"/>
  </mergeCells>
  <printOptions/>
  <pageMargins left="0.24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DNA7 X86</cp:lastModifiedBy>
  <dcterms:created xsi:type="dcterms:W3CDTF">2018-12-11T09:58:06Z</dcterms:created>
  <dcterms:modified xsi:type="dcterms:W3CDTF">2021-03-02T14:32:33Z</dcterms:modified>
  <cp:category/>
  <cp:version/>
  <cp:contentType/>
  <cp:contentStatus/>
</cp:coreProperties>
</file>