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39" activeTab="0"/>
  </bookViews>
  <sheets>
    <sheet name="страх" sheetId="1" r:id="rId1"/>
    <sheet name="ин гр вж" sheetId="2" r:id="rId2"/>
    <sheet name="прей ин гр" sheetId="3" r:id="rId3"/>
    <sheet name="прейРБ" sheetId="4" r:id="rId4"/>
  </sheets>
  <definedNames/>
  <calcPr fullCalcOnLoad="1"/>
</workbook>
</file>

<file path=xl/sharedStrings.xml><?xml version="1.0" encoding="utf-8"?>
<sst xmlns="http://schemas.openxmlformats.org/spreadsheetml/2006/main" count="209" uniqueCount="55">
  <si>
    <t>№ п/п</t>
  </si>
  <si>
    <t>Наименование платной медицинской услуги</t>
  </si>
  <si>
    <t>1.1.</t>
  </si>
  <si>
    <t>1.2.</t>
  </si>
  <si>
    <t>1.11.</t>
  </si>
  <si>
    <t>1.12.</t>
  </si>
  <si>
    <t>2.1.</t>
  </si>
  <si>
    <t>2.4.</t>
  </si>
  <si>
    <t>2.6.</t>
  </si>
  <si>
    <t>3.1.</t>
  </si>
  <si>
    <t>3.3.</t>
  </si>
  <si>
    <t>1.20.</t>
  </si>
  <si>
    <t>1.25.</t>
  </si>
  <si>
    <t>Электролечение</t>
  </si>
  <si>
    <t>1.19.</t>
  </si>
  <si>
    <t>1.30.</t>
  </si>
  <si>
    <t>Светолечение</t>
  </si>
  <si>
    <t>Воздействие факторами механической природы</t>
  </si>
  <si>
    <t>Ингаляционная терапия</t>
  </si>
  <si>
    <t>4.4.</t>
  </si>
  <si>
    <t>Термолечение</t>
  </si>
  <si>
    <t>7.1.</t>
  </si>
  <si>
    <t xml:space="preserve">Гальванизация общая, местная </t>
  </si>
  <si>
    <t>Электрофорез постоянным, импульсным токами</t>
  </si>
  <si>
    <t>Диадинамотерапия</t>
  </si>
  <si>
    <t>Амплипульстерапия</t>
  </si>
  <si>
    <t>Дарсонвализация местная</t>
  </si>
  <si>
    <t>Внутриполостная дарсонвализация</t>
  </si>
  <si>
    <t>Ультравысокочастотная терапия</t>
  </si>
  <si>
    <t>Магнитотерапия местная</t>
  </si>
  <si>
    <t>Определение биодозы</t>
  </si>
  <si>
    <t>Ультрафиолетовое облучение местное</t>
  </si>
  <si>
    <t>Видимое, инфракрасное облучение общее, местное</t>
  </si>
  <si>
    <t>Ультразвуковая терапия</t>
  </si>
  <si>
    <t>Ультрафонофорез</t>
  </si>
  <si>
    <t>Ингаляции лекарственные</t>
  </si>
  <si>
    <t>Парафиновые, озокеритовые аппликации</t>
  </si>
  <si>
    <t>цен по физиотерапии</t>
  </si>
  <si>
    <t>для иностранных граждан</t>
  </si>
  <si>
    <t xml:space="preserve">Тариф без учета НДС </t>
  </si>
  <si>
    <t xml:space="preserve">Стоимость расходных материалов </t>
  </si>
  <si>
    <t xml:space="preserve">Стоимость услуги с учетом расходных материалов </t>
  </si>
  <si>
    <t>Стоимость услуги в долларах</t>
  </si>
  <si>
    <t xml:space="preserve"> для иностранных граждан, постоянно проживающих на территории РБ</t>
  </si>
  <si>
    <t>по желанию граждан РБ</t>
  </si>
  <si>
    <t>для граждан, застрахованных по договорам добровольного медицинского страхования</t>
  </si>
  <si>
    <t>2.7.</t>
  </si>
  <si>
    <t>Лазеротерапия, магнитолазеротерапия чрескожная</t>
  </si>
  <si>
    <t>2.10.</t>
  </si>
  <si>
    <t>Надвенное лазерное облучение, магнитолазерное облучение</t>
  </si>
  <si>
    <r>
      <t xml:space="preserve">2.     </t>
    </r>
    <r>
      <rPr>
        <sz val="10"/>
        <rFont val="Times New Roman"/>
        <family val="1"/>
      </rPr>
      <t> </t>
    </r>
  </si>
  <si>
    <t xml:space="preserve">Прейскурант </t>
  </si>
  <si>
    <t>Прейскурант</t>
  </si>
  <si>
    <t>с 01.03.2021г.</t>
  </si>
  <si>
    <t>с 01.03.2021 г.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</si>
</sst>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_(* #,##0.000_);_(* \(#,##0.000\);_(* &quot;-&quot;??_);_(@_)"/>
    <numFmt numFmtId="179" formatCode="_(* #,##0.0_);_(* \(#,##0.0\);_(* &quot;-&quot;??_);_(@_)"/>
    <numFmt numFmtId="180" formatCode="0.0000"/>
    <numFmt numFmtId="181" formatCode="[$€-2]\ ###,000_);[Red]\([$€-2]\ ###,000\)"/>
    <numFmt numFmtId="182" formatCode="0.00000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0.000000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_-* #,##0.000_р_._-;\-* #,##0.000_р_._-;_-* &quot;-&quot;??_р_._-;_-@_-"/>
    <numFmt numFmtId="201" formatCode="#,##0_р_."/>
    <numFmt numFmtId="202" formatCode="#,##0;\-#,##0;"/>
    <numFmt numFmtId="203" formatCode="#,##0.00&quot;р.&quot;"/>
    <numFmt numFmtId="204" formatCode="#,##0.0"/>
    <numFmt numFmtId="205" formatCode="0.0000E+00"/>
    <numFmt numFmtId="206" formatCode="0.00000E+00"/>
    <numFmt numFmtId="207" formatCode="0.000E+00"/>
    <numFmt numFmtId="208" formatCode="0.0E+00"/>
    <numFmt numFmtId="209" formatCode="0E+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5" fillId="0" borderId="0" xfId="53" applyFont="1" applyBorder="1" applyAlignment="1">
      <alignment wrapText="1"/>
      <protection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1" fontId="4" fillId="33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Border="1" applyAlignment="1">
      <alignment horizontal="center" wrapText="1"/>
    </xf>
    <xf numFmtId="1" fontId="4" fillId="0" borderId="1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54" applyFont="1" applyFill="1">
      <alignment/>
      <protection/>
    </xf>
    <xf numFmtId="0" fontId="4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173" fontId="4" fillId="0" borderId="1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6" fillId="0" borderId="0" xfId="56" applyFont="1" applyFill="1" applyBorder="1" applyAlignment="1">
      <alignment horizontal="center" wrapText="1"/>
      <protection/>
    </xf>
    <xf numFmtId="0" fontId="4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4" fillId="0" borderId="0" xfId="0" applyFont="1" applyAlignment="1">
      <alignment/>
    </xf>
    <xf numFmtId="2" fontId="6" fillId="0" borderId="0" xfId="0" applyNumberFormat="1" applyFont="1" applyFill="1" applyAlignment="1">
      <alignment horizontal="left"/>
    </xf>
    <xf numFmtId="2" fontId="4" fillId="0" borderId="10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0" xfId="55" applyFont="1">
      <alignment/>
      <protection/>
    </xf>
    <xf numFmtId="0" fontId="4" fillId="0" borderId="0" xfId="55" applyFont="1" applyFill="1" applyAlignment="1">
      <alignment horizontal="right"/>
      <protection/>
    </xf>
    <xf numFmtId="0" fontId="4" fillId="0" borderId="0" xfId="55" applyFont="1" applyAlignment="1">
      <alignment/>
      <protection/>
    </xf>
    <xf numFmtId="2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55" applyFont="1" applyAlignment="1">
      <alignment horizontal="center"/>
      <protection/>
    </xf>
    <xf numFmtId="2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55" applyFont="1" applyAlignment="1">
      <alignment horizont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53" applyFont="1" applyBorder="1" applyAlignment="1">
      <alignment horizontal="center" wrapText="1"/>
      <protection/>
    </xf>
    <xf numFmtId="0" fontId="4" fillId="0" borderId="13" xfId="53" applyFont="1" applyBorder="1" applyAlignment="1">
      <alignment horizontal="center" wrapText="1"/>
      <protection/>
    </xf>
    <xf numFmtId="0" fontId="4" fillId="0" borderId="14" xfId="53" applyFont="1" applyBorder="1" applyAlignment="1">
      <alignment horizontal="center" wrapText="1"/>
      <protection/>
    </xf>
    <xf numFmtId="0" fontId="4" fillId="0" borderId="15" xfId="53" applyFont="1" applyBorder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борт" xfId="53"/>
    <cellStyle name="Обычный_Иностранцы  Иммунопрофилактика" xfId="54"/>
    <cellStyle name="Обычный_Рентгенология" xfId="55"/>
    <cellStyle name="Обычный_УЗИ ЭТ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2"/>
  <sheetViews>
    <sheetView tabSelected="1" zoomScalePageLayoutView="0" workbookViewId="0" topLeftCell="A25">
      <selection activeCell="A42" sqref="A42"/>
    </sheetView>
  </sheetViews>
  <sheetFormatPr defaultColWidth="9.140625" defaultRowHeight="12.75"/>
  <cols>
    <col min="1" max="1" width="4.28125" style="8" customWidth="1"/>
    <col min="2" max="2" width="33.7109375" style="8" customWidth="1"/>
    <col min="3" max="3" width="8.421875" style="10" hidden="1" customWidth="1"/>
    <col min="4" max="4" width="10.140625" style="8" hidden="1" customWidth="1"/>
    <col min="5" max="5" width="10.28125" style="8" hidden="1" customWidth="1"/>
    <col min="6" max="6" width="11.8515625" style="8" customWidth="1"/>
    <col min="7" max="7" width="9.140625" style="10" customWidth="1"/>
    <col min="8" max="16384" width="9.140625" style="8" customWidth="1"/>
  </cols>
  <sheetData>
    <row r="1" ht="12.75">
      <c r="F1" s="10"/>
    </row>
    <row r="2" ht="12.75">
      <c r="F2" s="10"/>
    </row>
    <row r="3" ht="12.75">
      <c r="F3" s="10"/>
    </row>
    <row r="5" spans="1:6" ht="12.75">
      <c r="A5" s="11"/>
      <c r="F5" s="59"/>
    </row>
    <row r="6" ht="12.75">
      <c r="A6" s="11"/>
    </row>
    <row r="7" spans="1:6" ht="12.75" customHeight="1">
      <c r="A7" s="79" t="s">
        <v>51</v>
      </c>
      <c r="B7" s="79"/>
      <c r="C7" s="79"/>
      <c r="D7" s="79"/>
      <c r="E7" s="79"/>
      <c r="F7" s="79"/>
    </row>
    <row r="8" spans="1:6" ht="12.75" customHeight="1">
      <c r="A8" s="79" t="s">
        <v>37</v>
      </c>
      <c r="B8" s="79"/>
      <c r="C8" s="79"/>
      <c r="D8" s="79"/>
      <c r="E8" s="79"/>
      <c r="F8" s="79"/>
    </row>
    <row r="9" spans="1:6" ht="24" customHeight="1">
      <c r="A9" s="79" t="s">
        <v>45</v>
      </c>
      <c r="B9" s="79"/>
      <c r="C9" s="79"/>
      <c r="D9" s="79"/>
      <c r="E9" s="79"/>
      <c r="F9" s="79"/>
    </row>
    <row r="10" spans="1:6" ht="12.75" customHeight="1">
      <c r="A10" s="80" t="s">
        <v>54</v>
      </c>
      <c r="B10" s="80"/>
      <c r="C10" s="80"/>
      <c r="D10" s="80"/>
      <c r="E10" s="80"/>
      <c r="F10" s="80"/>
    </row>
    <row r="11" spans="1:2" ht="12.75">
      <c r="A11" s="11"/>
      <c r="B11" s="37"/>
    </row>
    <row r="12" spans="1:7" ht="12.75" customHeight="1">
      <c r="A12" s="73" t="s">
        <v>0</v>
      </c>
      <c r="B12" s="73" t="s">
        <v>1</v>
      </c>
      <c r="C12" s="76" t="s">
        <v>39</v>
      </c>
      <c r="D12" s="73" t="s">
        <v>40</v>
      </c>
      <c r="E12" s="73" t="s">
        <v>41</v>
      </c>
      <c r="F12" s="76" t="s">
        <v>39</v>
      </c>
      <c r="G12" s="51"/>
    </row>
    <row r="13" spans="1:7" ht="12.75">
      <c r="A13" s="74"/>
      <c r="B13" s="74"/>
      <c r="C13" s="77"/>
      <c r="D13" s="74"/>
      <c r="E13" s="74"/>
      <c r="F13" s="77"/>
      <c r="G13" s="51"/>
    </row>
    <row r="14" spans="1:7" ht="12.75">
      <c r="A14" s="74"/>
      <c r="B14" s="74"/>
      <c r="C14" s="77"/>
      <c r="D14" s="74"/>
      <c r="E14" s="74"/>
      <c r="F14" s="77"/>
      <c r="G14" s="51"/>
    </row>
    <row r="15" spans="1:7" ht="50.25" customHeight="1">
      <c r="A15" s="75"/>
      <c r="B15" s="75"/>
      <c r="C15" s="78"/>
      <c r="D15" s="75"/>
      <c r="E15" s="75"/>
      <c r="F15" s="78"/>
      <c r="G15" s="51"/>
    </row>
    <row r="16" spans="1:7" ht="12.75">
      <c r="A16" s="12">
        <v>1</v>
      </c>
      <c r="B16" s="12">
        <v>2</v>
      </c>
      <c r="C16" s="14">
        <v>3</v>
      </c>
      <c r="D16" s="13">
        <v>4</v>
      </c>
      <c r="E16" s="13">
        <v>5</v>
      </c>
      <c r="F16" s="13">
        <v>3</v>
      </c>
      <c r="G16" s="51"/>
    </row>
    <row r="17" spans="1:7" ht="12.75">
      <c r="A17" s="15">
        <v>1</v>
      </c>
      <c r="B17" s="16" t="s">
        <v>13</v>
      </c>
      <c r="C17" s="14"/>
      <c r="D17" s="13"/>
      <c r="E17" s="13"/>
      <c r="F17" s="13"/>
      <c r="G17" s="51"/>
    </row>
    <row r="18" spans="1:7" ht="12.75">
      <c r="A18" s="17" t="s">
        <v>2</v>
      </c>
      <c r="B18" s="18" t="s">
        <v>22</v>
      </c>
      <c r="C18" s="40">
        <f aca="true" t="shared" si="0" ref="C18:C25">F18*10000</f>
        <v>13899.999999999998</v>
      </c>
      <c r="D18" s="21" t="e">
        <f>прейРБ!G18</f>
        <v>#REF!</v>
      </c>
      <c r="E18" s="19" t="e">
        <f aca="true" t="shared" si="1" ref="E18:E25">C18+D18</f>
        <v>#REF!</v>
      </c>
      <c r="F18" s="50">
        <v>1.39</v>
      </c>
      <c r="G18" s="49"/>
    </row>
    <row r="19" spans="1:7" ht="26.25" customHeight="1">
      <c r="A19" s="17" t="s">
        <v>3</v>
      </c>
      <c r="B19" s="23" t="s">
        <v>23</v>
      </c>
      <c r="C19" s="40">
        <f t="shared" si="0"/>
        <v>20800</v>
      </c>
      <c r="D19" s="21" t="e">
        <f>прейРБ!G19</f>
        <v>#REF!</v>
      </c>
      <c r="E19" s="19" t="e">
        <f t="shared" si="1"/>
        <v>#REF!</v>
      </c>
      <c r="F19" s="50">
        <v>2.08</v>
      </c>
      <c r="G19" s="49"/>
    </row>
    <row r="20" spans="1:7" ht="15.75" customHeight="1">
      <c r="A20" s="17" t="s">
        <v>4</v>
      </c>
      <c r="B20" s="23" t="s">
        <v>24</v>
      </c>
      <c r="C20" s="40">
        <f t="shared" si="0"/>
        <v>27799.999999999996</v>
      </c>
      <c r="D20" s="21" t="e">
        <f>прейРБ!G20</f>
        <v>#REF!</v>
      </c>
      <c r="E20" s="19" t="e">
        <f t="shared" si="1"/>
        <v>#REF!</v>
      </c>
      <c r="F20" s="50">
        <v>2.78</v>
      </c>
      <c r="G20" s="49"/>
    </row>
    <row r="21" spans="1:7" ht="15" customHeight="1">
      <c r="A21" s="17" t="s">
        <v>5</v>
      </c>
      <c r="B21" s="24" t="s">
        <v>25</v>
      </c>
      <c r="C21" s="40">
        <f t="shared" si="0"/>
        <v>27799.999999999996</v>
      </c>
      <c r="D21" s="21" t="e">
        <f>прейРБ!G21</f>
        <v>#REF!</v>
      </c>
      <c r="E21" s="19" t="e">
        <f t="shared" si="1"/>
        <v>#REF!</v>
      </c>
      <c r="F21" s="50">
        <v>2.78</v>
      </c>
      <c r="G21" s="49"/>
    </row>
    <row r="22" spans="1:7" ht="15" customHeight="1">
      <c r="A22" s="17" t="s">
        <v>14</v>
      </c>
      <c r="B22" s="24" t="s">
        <v>26</v>
      </c>
      <c r="C22" s="40">
        <f t="shared" si="0"/>
        <v>27799.999999999996</v>
      </c>
      <c r="D22" s="21" t="e">
        <f>прейРБ!G22</f>
        <v>#REF!</v>
      </c>
      <c r="E22" s="19" t="e">
        <f t="shared" si="1"/>
        <v>#REF!</v>
      </c>
      <c r="F22" s="50">
        <v>2.78</v>
      </c>
      <c r="G22" s="49"/>
    </row>
    <row r="23" spans="1:7" ht="15" customHeight="1">
      <c r="A23" s="17" t="s">
        <v>11</v>
      </c>
      <c r="B23" s="24" t="s">
        <v>27</v>
      </c>
      <c r="C23" s="40">
        <f t="shared" si="0"/>
        <v>27799.999999999996</v>
      </c>
      <c r="D23" s="21" t="e">
        <f>прейРБ!G23</f>
        <v>#REF!</v>
      </c>
      <c r="E23" s="19" t="e">
        <f t="shared" si="1"/>
        <v>#REF!</v>
      </c>
      <c r="F23" s="50">
        <v>2.78</v>
      </c>
      <c r="G23" s="49"/>
    </row>
    <row r="24" spans="1:7" ht="15.75" customHeight="1">
      <c r="A24" s="17" t="s">
        <v>12</v>
      </c>
      <c r="B24" s="18" t="s">
        <v>28</v>
      </c>
      <c r="C24" s="40">
        <f t="shared" si="0"/>
        <v>13899.999999999998</v>
      </c>
      <c r="D24" s="21" t="e">
        <f>прейРБ!G24</f>
        <v>#REF!</v>
      </c>
      <c r="E24" s="19" t="e">
        <f t="shared" si="1"/>
        <v>#REF!</v>
      </c>
      <c r="F24" s="50">
        <v>1.39</v>
      </c>
      <c r="G24" s="49"/>
    </row>
    <row r="25" spans="1:7" ht="15.75" customHeight="1">
      <c r="A25" s="17" t="s">
        <v>15</v>
      </c>
      <c r="B25" s="24" t="s">
        <v>29</v>
      </c>
      <c r="C25" s="40">
        <f t="shared" si="0"/>
        <v>13899.999999999998</v>
      </c>
      <c r="D25" s="21" t="e">
        <f>прейРБ!G25</f>
        <v>#REF!</v>
      </c>
      <c r="E25" s="19" t="e">
        <f t="shared" si="1"/>
        <v>#REF!</v>
      </c>
      <c r="F25" s="50">
        <v>1.39</v>
      </c>
      <c r="G25" s="49"/>
    </row>
    <row r="26" spans="1:7" ht="23.25" customHeight="1">
      <c r="A26" s="25" t="s">
        <v>50</v>
      </c>
      <c r="B26" s="26" t="s">
        <v>16</v>
      </c>
      <c r="C26" s="40"/>
      <c r="D26" s="21"/>
      <c r="E26" s="19"/>
      <c r="F26" s="50"/>
      <c r="G26" s="49"/>
    </row>
    <row r="27" spans="1:7" ht="12.75">
      <c r="A27" s="17" t="s">
        <v>6</v>
      </c>
      <c r="B27" s="24" t="s">
        <v>30</v>
      </c>
      <c r="C27" s="40">
        <f>F27*10000</f>
        <v>13899.999999999998</v>
      </c>
      <c r="D27" s="21" t="e">
        <f>прейРБ!G27</f>
        <v>#REF!</v>
      </c>
      <c r="E27" s="19" t="e">
        <f>C27+D27</f>
        <v>#REF!</v>
      </c>
      <c r="F27" s="50">
        <v>1.39</v>
      </c>
      <c r="G27" s="49"/>
    </row>
    <row r="28" spans="1:7" ht="12.75">
      <c r="A28" s="17" t="s">
        <v>7</v>
      </c>
      <c r="B28" s="24" t="s">
        <v>31</v>
      </c>
      <c r="C28" s="40">
        <f>F28*10000</f>
        <v>13899.999999999998</v>
      </c>
      <c r="D28" s="21" t="e">
        <f>прейРБ!G28</f>
        <v>#REF!</v>
      </c>
      <c r="E28" s="19" t="e">
        <f>C28+D28</f>
        <v>#REF!</v>
      </c>
      <c r="F28" s="50">
        <v>1.39</v>
      </c>
      <c r="G28" s="49"/>
    </row>
    <row r="29" spans="1:7" ht="25.5">
      <c r="A29" s="27" t="s">
        <v>8</v>
      </c>
      <c r="B29" s="28" t="s">
        <v>32</v>
      </c>
      <c r="C29" s="40">
        <f>F29*10000</f>
        <v>13899.999999999998</v>
      </c>
      <c r="D29" s="21" t="e">
        <f>прейРБ!G29</f>
        <v>#REF!</v>
      </c>
      <c r="E29" s="19" t="e">
        <f>C29+D29</f>
        <v>#REF!</v>
      </c>
      <c r="F29" s="50">
        <v>1.39</v>
      </c>
      <c r="G29" s="49"/>
    </row>
    <row r="30" spans="1:7" ht="25.5">
      <c r="A30" s="25">
        <v>3</v>
      </c>
      <c r="B30" s="26" t="s">
        <v>17</v>
      </c>
      <c r="C30" s="40"/>
      <c r="D30" s="21"/>
      <c r="E30" s="19"/>
      <c r="F30" s="50"/>
      <c r="G30" s="49"/>
    </row>
    <row r="31" spans="1:7" ht="12.75">
      <c r="A31" s="17" t="s">
        <v>9</v>
      </c>
      <c r="B31" s="24" t="s">
        <v>33</v>
      </c>
      <c r="C31" s="40">
        <f>F31*10000</f>
        <v>27799.999999999996</v>
      </c>
      <c r="D31" s="21" t="e">
        <f>прейРБ!G31</f>
        <v>#REF!</v>
      </c>
      <c r="E31" s="19" t="e">
        <f>C31+D31</f>
        <v>#REF!</v>
      </c>
      <c r="F31" s="50">
        <v>2.78</v>
      </c>
      <c r="G31" s="49"/>
    </row>
    <row r="32" spans="1:7" ht="12.75">
      <c r="A32" s="17" t="s">
        <v>10</v>
      </c>
      <c r="B32" s="24" t="s">
        <v>34</v>
      </c>
      <c r="C32" s="40">
        <f>F32*10000</f>
        <v>27799.999999999996</v>
      </c>
      <c r="D32" s="21" t="e">
        <f>прейРБ!G32</f>
        <v>#REF!</v>
      </c>
      <c r="E32" s="19" t="e">
        <f>C32+D32</f>
        <v>#REF!</v>
      </c>
      <c r="F32" s="50">
        <v>2.78</v>
      </c>
      <c r="G32" s="49"/>
    </row>
    <row r="33" spans="1:7" ht="12.75">
      <c r="A33" s="25">
        <v>4</v>
      </c>
      <c r="B33" s="26" t="s">
        <v>18</v>
      </c>
      <c r="C33" s="40">
        <f>F33*10000</f>
        <v>0</v>
      </c>
      <c r="D33" s="21"/>
      <c r="E33" s="19"/>
      <c r="F33" s="50"/>
      <c r="G33" s="49"/>
    </row>
    <row r="34" spans="1:7" ht="12.75">
      <c r="A34" s="17" t="s">
        <v>19</v>
      </c>
      <c r="B34" s="24" t="s">
        <v>35</v>
      </c>
      <c r="C34" s="40">
        <f>F34*10000</f>
        <v>13899.999999999998</v>
      </c>
      <c r="D34" s="21" t="e">
        <f>прейРБ!G34</f>
        <v>#REF!</v>
      </c>
      <c r="E34" s="19" t="e">
        <f>C34+D34</f>
        <v>#REF!</v>
      </c>
      <c r="F34" s="50">
        <v>1.39</v>
      </c>
      <c r="G34" s="49"/>
    </row>
    <row r="35" spans="1:7" ht="12.75">
      <c r="A35" s="25">
        <v>7</v>
      </c>
      <c r="B35" s="26" t="s">
        <v>20</v>
      </c>
      <c r="C35" s="40"/>
      <c r="D35" s="21"/>
      <c r="E35" s="19"/>
      <c r="F35" s="50"/>
      <c r="G35" s="49"/>
    </row>
    <row r="36" spans="1:7" ht="25.5">
      <c r="A36" s="17" t="s">
        <v>21</v>
      </c>
      <c r="B36" s="24" t="s">
        <v>36</v>
      </c>
      <c r="C36" s="40">
        <f>F36*10000</f>
        <v>27799.999999999996</v>
      </c>
      <c r="D36" s="21" t="e">
        <f>прейРБ!G36</f>
        <v>#REF!</v>
      </c>
      <c r="E36" s="19" t="e">
        <f>C36+D36</f>
        <v>#REF!</v>
      </c>
      <c r="F36" s="50">
        <v>2.78</v>
      </c>
      <c r="G36" s="49"/>
    </row>
    <row r="37" spans="1:7" ht="21.75" customHeight="1">
      <c r="A37" s="25" t="s">
        <v>50</v>
      </c>
      <c r="B37" s="29" t="s">
        <v>16</v>
      </c>
      <c r="C37" s="40"/>
      <c r="D37" s="14"/>
      <c r="E37" s="19"/>
      <c r="F37" s="50"/>
      <c r="G37" s="49"/>
    </row>
    <row r="38" spans="1:7" ht="25.5">
      <c r="A38" s="13" t="s">
        <v>46</v>
      </c>
      <c r="B38" s="18" t="s">
        <v>47</v>
      </c>
      <c r="C38" s="40">
        <f>F38*10000</f>
        <v>13899.999999999998</v>
      </c>
      <c r="D38" s="14" t="e">
        <f>#REF!</f>
        <v>#REF!</v>
      </c>
      <c r="E38" s="19" t="e">
        <f>C38+D38</f>
        <v>#REF!</v>
      </c>
      <c r="F38" s="50">
        <v>1.39</v>
      </c>
      <c r="G38" s="49"/>
    </row>
    <row r="39" spans="1:7" ht="25.5">
      <c r="A39" s="31" t="s">
        <v>48</v>
      </c>
      <c r="B39" s="32" t="s">
        <v>49</v>
      </c>
      <c r="C39" s="40">
        <f>F39*10000</f>
        <v>13899.999999999998</v>
      </c>
      <c r="D39" s="14" t="e">
        <f>#REF!</f>
        <v>#REF!</v>
      </c>
      <c r="E39" s="19" t="e">
        <f>C39+D39</f>
        <v>#REF!</v>
      </c>
      <c r="F39" s="50">
        <v>1.39</v>
      </c>
      <c r="G39" s="49"/>
    </row>
    <row r="40" spans="1:5" ht="12.75">
      <c r="A40" s="42"/>
      <c r="B40" s="43"/>
      <c r="C40" s="36"/>
      <c r="D40" s="44"/>
      <c r="E40" s="6"/>
    </row>
    <row r="42" ht="12.75">
      <c r="D42" s="9"/>
    </row>
  </sheetData>
  <sheetProtection/>
  <mergeCells count="10">
    <mergeCell ref="A7:F7"/>
    <mergeCell ref="A8:F8"/>
    <mergeCell ref="A9:F9"/>
    <mergeCell ref="A10:F10"/>
    <mergeCell ref="A12:A15"/>
    <mergeCell ref="F12:F15"/>
    <mergeCell ref="B12:B15"/>
    <mergeCell ref="C12:C15"/>
    <mergeCell ref="D12:D15"/>
    <mergeCell ref="E12:E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42"/>
  <sheetViews>
    <sheetView zoomScalePageLayoutView="0" workbookViewId="0" topLeftCell="A19">
      <selection activeCell="G28" sqref="G28"/>
    </sheetView>
  </sheetViews>
  <sheetFormatPr defaultColWidth="9.140625" defaultRowHeight="12.75"/>
  <cols>
    <col min="1" max="1" width="5.00390625" style="8" customWidth="1"/>
    <col min="2" max="2" width="32.7109375" style="8" customWidth="1"/>
    <col min="3" max="3" width="8.28125" style="10" hidden="1" customWidth="1"/>
    <col min="4" max="4" width="10.28125" style="8" hidden="1" customWidth="1"/>
    <col min="5" max="5" width="10.421875" style="8" hidden="1" customWidth="1"/>
    <col min="6" max="6" width="12.140625" style="8" customWidth="1"/>
    <col min="7" max="7" width="11.8515625" style="8" customWidth="1"/>
    <col min="8" max="8" width="11.57421875" style="8" customWidth="1"/>
    <col min="9" max="9" width="9.140625" style="10" customWidth="1"/>
    <col min="10" max="16384" width="9.140625" style="8" customWidth="1"/>
  </cols>
  <sheetData>
    <row r="1" spans="6:8" ht="12.75">
      <c r="F1" s="10"/>
      <c r="G1" s="52"/>
      <c r="H1" s="53"/>
    </row>
    <row r="2" spans="6:8" ht="12.75">
      <c r="F2" s="10"/>
      <c r="G2" s="52"/>
      <c r="H2" s="53"/>
    </row>
    <row r="3" spans="6:8" ht="12.75">
      <c r="F3" s="10"/>
      <c r="G3" s="52"/>
      <c r="H3" s="53"/>
    </row>
    <row r="4" spans="6:8" ht="12.75">
      <c r="F4" s="10"/>
      <c r="G4" s="52"/>
      <c r="H4" s="53"/>
    </row>
    <row r="5" spans="1:9" ht="12.75">
      <c r="A5" s="11"/>
      <c r="F5" s="81"/>
      <c r="G5" s="81"/>
      <c r="H5" s="81"/>
      <c r="I5" s="54"/>
    </row>
    <row r="6" ht="12.75">
      <c r="A6" s="11"/>
    </row>
    <row r="7" spans="1:8" ht="12.75" customHeight="1">
      <c r="A7" s="79" t="s">
        <v>52</v>
      </c>
      <c r="B7" s="79"/>
      <c r="C7" s="79"/>
      <c r="D7" s="79"/>
      <c r="E7" s="79"/>
      <c r="F7" s="79"/>
      <c r="G7" s="79"/>
      <c r="H7" s="79"/>
    </row>
    <row r="8" spans="1:8" ht="12.75" customHeight="1">
      <c r="A8" s="79" t="s">
        <v>37</v>
      </c>
      <c r="B8" s="79"/>
      <c r="C8" s="79"/>
      <c r="D8" s="79"/>
      <c r="E8" s="79"/>
      <c r="F8" s="79"/>
      <c r="G8" s="79"/>
      <c r="H8" s="79"/>
    </row>
    <row r="9" spans="1:8" ht="12" customHeight="1">
      <c r="A9" s="79" t="s">
        <v>43</v>
      </c>
      <c r="B9" s="79"/>
      <c r="C9" s="79"/>
      <c r="D9" s="79"/>
      <c r="E9" s="79"/>
      <c r="F9" s="79"/>
      <c r="G9" s="79"/>
      <c r="H9" s="79"/>
    </row>
    <row r="10" spans="1:8" ht="12.75" customHeight="1">
      <c r="A10" s="80" t="s">
        <v>54</v>
      </c>
      <c r="B10" s="80"/>
      <c r="C10" s="80"/>
      <c r="D10" s="80"/>
      <c r="E10" s="80"/>
      <c r="F10" s="80"/>
      <c r="G10" s="80"/>
      <c r="H10" s="80"/>
    </row>
    <row r="11" spans="1:2" ht="12.75">
      <c r="A11" s="11"/>
      <c r="B11" s="37"/>
    </row>
    <row r="12" spans="1:8" ht="12.75" customHeight="1">
      <c r="A12" s="73" t="s">
        <v>0</v>
      </c>
      <c r="B12" s="73" t="s">
        <v>1</v>
      </c>
      <c r="C12" s="76" t="s">
        <v>39</v>
      </c>
      <c r="D12" s="73" t="s">
        <v>40</v>
      </c>
      <c r="E12" s="73" t="s">
        <v>41</v>
      </c>
      <c r="F12" s="82" t="s">
        <v>39</v>
      </c>
      <c r="G12" s="83"/>
      <c r="H12" s="83"/>
    </row>
    <row r="13" spans="1:8" ht="12.75">
      <c r="A13" s="74"/>
      <c r="B13" s="74"/>
      <c r="C13" s="77"/>
      <c r="D13" s="74"/>
      <c r="E13" s="74"/>
      <c r="F13" s="82"/>
      <c r="G13" s="83"/>
      <c r="H13" s="83"/>
    </row>
    <row r="14" spans="1:8" ht="12.75">
      <c r="A14" s="74"/>
      <c r="B14" s="74"/>
      <c r="C14" s="77"/>
      <c r="D14" s="74"/>
      <c r="E14" s="74"/>
      <c r="F14" s="82"/>
      <c r="G14" s="83"/>
      <c r="H14" s="83"/>
    </row>
    <row r="15" spans="1:8" ht="50.25" customHeight="1">
      <c r="A15" s="75"/>
      <c r="B15" s="75"/>
      <c r="C15" s="78"/>
      <c r="D15" s="75"/>
      <c r="E15" s="75"/>
      <c r="F15" s="82"/>
      <c r="G15" s="83"/>
      <c r="H15" s="83"/>
    </row>
    <row r="16" spans="1:8" ht="12.75">
      <c r="A16" s="12">
        <v>1</v>
      </c>
      <c r="B16" s="12">
        <v>2</v>
      </c>
      <c r="C16" s="14">
        <v>3</v>
      </c>
      <c r="D16" s="13">
        <v>4</v>
      </c>
      <c r="E16" s="13">
        <v>5</v>
      </c>
      <c r="F16" s="13">
        <v>3</v>
      </c>
      <c r="G16" s="61"/>
      <c r="H16" s="61"/>
    </row>
    <row r="17" spans="1:8" ht="12.75">
      <c r="A17" s="15">
        <v>1</v>
      </c>
      <c r="B17" s="16" t="s">
        <v>13</v>
      </c>
      <c r="C17" s="14"/>
      <c r="D17" s="13"/>
      <c r="E17" s="13"/>
      <c r="F17" s="13"/>
      <c r="G17" s="61"/>
      <c r="H17" s="61"/>
    </row>
    <row r="18" spans="1:9" ht="12.75">
      <c r="A18" s="17" t="s">
        <v>2</v>
      </c>
      <c r="B18" s="18" t="s">
        <v>22</v>
      </c>
      <c r="C18" s="40">
        <f>F18*10000</f>
        <v>12700</v>
      </c>
      <c r="D18" s="21" t="e">
        <f>прейРБ!G18</f>
        <v>#REF!</v>
      </c>
      <c r="E18" s="19" t="e">
        <f aca="true" t="shared" si="0" ref="E18:E25">C18+D18</f>
        <v>#REF!</v>
      </c>
      <c r="F18" s="50">
        <v>1.27</v>
      </c>
      <c r="G18" s="62"/>
      <c r="H18" s="62"/>
      <c r="I18" s="49"/>
    </row>
    <row r="19" spans="1:9" ht="27" customHeight="1">
      <c r="A19" s="17" t="s">
        <v>3</v>
      </c>
      <c r="B19" s="23" t="s">
        <v>23</v>
      </c>
      <c r="C19" s="40">
        <f aca="true" t="shared" si="1" ref="C19:C39">F19*10000</f>
        <v>18900</v>
      </c>
      <c r="D19" s="21" t="e">
        <f>прейРБ!G19</f>
        <v>#REF!</v>
      </c>
      <c r="E19" s="19" t="e">
        <f t="shared" si="0"/>
        <v>#REF!</v>
      </c>
      <c r="F19" s="50">
        <v>1.89</v>
      </c>
      <c r="G19" s="62"/>
      <c r="H19" s="62"/>
      <c r="I19" s="49"/>
    </row>
    <row r="20" spans="1:9" ht="12.75">
      <c r="A20" s="17" t="s">
        <v>4</v>
      </c>
      <c r="B20" s="23" t="s">
        <v>24</v>
      </c>
      <c r="C20" s="40">
        <f t="shared" si="1"/>
        <v>25299.999999999996</v>
      </c>
      <c r="D20" s="21" t="e">
        <f>прейРБ!G20</f>
        <v>#REF!</v>
      </c>
      <c r="E20" s="19" t="e">
        <f t="shared" si="0"/>
        <v>#REF!</v>
      </c>
      <c r="F20" s="50">
        <v>2.53</v>
      </c>
      <c r="G20" s="62"/>
      <c r="H20" s="62"/>
      <c r="I20" s="49"/>
    </row>
    <row r="21" spans="1:9" ht="12.75">
      <c r="A21" s="17" t="s">
        <v>5</v>
      </c>
      <c r="B21" s="24" t="s">
        <v>25</v>
      </c>
      <c r="C21" s="40">
        <f t="shared" si="1"/>
        <v>25299.999999999996</v>
      </c>
      <c r="D21" s="21" t="e">
        <f>прейРБ!G21</f>
        <v>#REF!</v>
      </c>
      <c r="E21" s="19" t="e">
        <f t="shared" si="0"/>
        <v>#REF!</v>
      </c>
      <c r="F21" s="50">
        <v>2.53</v>
      </c>
      <c r="G21" s="62"/>
      <c r="H21" s="62"/>
      <c r="I21" s="49"/>
    </row>
    <row r="22" spans="1:9" ht="12.75">
      <c r="A22" s="17" t="s">
        <v>14</v>
      </c>
      <c r="B22" s="24" t="s">
        <v>26</v>
      </c>
      <c r="C22" s="40">
        <f t="shared" si="1"/>
        <v>25299.999999999996</v>
      </c>
      <c r="D22" s="21" t="e">
        <f>прейРБ!G22</f>
        <v>#REF!</v>
      </c>
      <c r="E22" s="19" t="e">
        <f t="shared" si="0"/>
        <v>#REF!</v>
      </c>
      <c r="F22" s="50">
        <v>2.53</v>
      </c>
      <c r="G22" s="62"/>
      <c r="H22" s="62"/>
      <c r="I22" s="49"/>
    </row>
    <row r="23" spans="1:9" ht="12.75">
      <c r="A23" s="17" t="s">
        <v>11</v>
      </c>
      <c r="B23" s="24" t="s">
        <v>27</v>
      </c>
      <c r="C23" s="40">
        <f t="shared" si="1"/>
        <v>25299.999999999996</v>
      </c>
      <c r="D23" s="21" t="e">
        <f>прейРБ!G23</f>
        <v>#REF!</v>
      </c>
      <c r="E23" s="19" t="e">
        <f t="shared" si="0"/>
        <v>#REF!</v>
      </c>
      <c r="F23" s="50">
        <v>2.53</v>
      </c>
      <c r="G23" s="62"/>
      <c r="H23" s="62"/>
      <c r="I23" s="49"/>
    </row>
    <row r="24" spans="1:9" ht="12.75">
      <c r="A24" s="17" t="s">
        <v>12</v>
      </c>
      <c r="B24" s="18" t="s">
        <v>28</v>
      </c>
      <c r="C24" s="40">
        <f t="shared" si="1"/>
        <v>12700</v>
      </c>
      <c r="D24" s="21" t="e">
        <f>прейРБ!G24</f>
        <v>#REF!</v>
      </c>
      <c r="E24" s="19" t="e">
        <f t="shared" si="0"/>
        <v>#REF!</v>
      </c>
      <c r="F24" s="50">
        <v>1.27</v>
      </c>
      <c r="G24" s="62"/>
      <c r="H24" s="62"/>
      <c r="I24" s="49"/>
    </row>
    <row r="25" spans="1:9" ht="12.75">
      <c r="A25" s="17" t="s">
        <v>15</v>
      </c>
      <c r="B25" s="24" t="s">
        <v>29</v>
      </c>
      <c r="C25" s="40">
        <f t="shared" si="1"/>
        <v>12700</v>
      </c>
      <c r="D25" s="21" t="e">
        <f>прейРБ!G25</f>
        <v>#REF!</v>
      </c>
      <c r="E25" s="19" t="e">
        <f t="shared" si="0"/>
        <v>#REF!</v>
      </c>
      <c r="F25" s="50">
        <v>1.27</v>
      </c>
      <c r="G25" s="62"/>
      <c r="H25" s="62"/>
      <c r="I25" s="49"/>
    </row>
    <row r="26" spans="1:9" ht="12.75">
      <c r="A26" s="25" t="s">
        <v>50</v>
      </c>
      <c r="B26" s="26" t="s">
        <v>16</v>
      </c>
      <c r="C26" s="40"/>
      <c r="D26" s="21"/>
      <c r="E26" s="19"/>
      <c r="F26" s="50"/>
      <c r="G26" s="62"/>
      <c r="H26" s="62"/>
      <c r="I26" s="49"/>
    </row>
    <row r="27" spans="1:9" ht="12.75">
      <c r="A27" s="17" t="s">
        <v>6</v>
      </c>
      <c r="B27" s="24" t="s">
        <v>30</v>
      </c>
      <c r="C27" s="40">
        <f t="shared" si="1"/>
        <v>12700</v>
      </c>
      <c r="D27" s="21" t="e">
        <f>прейРБ!G27</f>
        <v>#REF!</v>
      </c>
      <c r="E27" s="19" t="e">
        <f>C27+D27</f>
        <v>#REF!</v>
      </c>
      <c r="F27" s="50">
        <v>1.27</v>
      </c>
      <c r="G27" s="62"/>
      <c r="H27" s="62"/>
      <c r="I27" s="49"/>
    </row>
    <row r="28" spans="1:9" ht="12.75">
      <c r="A28" s="17" t="s">
        <v>7</v>
      </c>
      <c r="B28" s="24" t="s">
        <v>31</v>
      </c>
      <c r="C28" s="40">
        <f t="shared" si="1"/>
        <v>12700</v>
      </c>
      <c r="D28" s="21" t="e">
        <f>прейРБ!G28</f>
        <v>#REF!</v>
      </c>
      <c r="E28" s="19" t="e">
        <f>C28+D28</f>
        <v>#REF!</v>
      </c>
      <c r="F28" s="50">
        <v>1.27</v>
      </c>
      <c r="G28" s="62"/>
      <c r="H28" s="62"/>
      <c r="I28" s="49"/>
    </row>
    <row r="29" spans="1:9" ht="25.5">
      <c r="A29" s="27" t="s">
        <v>8</v>
      </c>
      <c r="B29" s="28" t="s">
        <v>32</v>
      </c>
      <c r="C29" s="40">
        <f t="shared" si="1"/>
        <v>12700</v>
      </c>
      <c r="D29" s="21" t="e">
        <f>прейРБ!G29</f>
        <v>#REF!</v>
      </c>
      <c r="E29" s="19" t="e">
        <f>C29+D29</f>
        <v>#REF!</v>
      </c>
      <c r="F29" s="50">
        <v>1.27</v>
      </c>
      <c r="G29" s="62"/>
      <c r="H29" s="62"/>
      <c r="I29" s="49"/>
    </row>
    <row r="30" spans="1:9" ht="25.5" customHeight="1">
      <c r="A30" s="25">
        <v>3</v>
      </c>
      <c r="B30" s="26" t="s">
        <v>17</v>
      </c>
      <c r="C30" s="40"/>
      <c r="D30" s="21"/>
      <c r="E30" s="19"/>
      <c r="F30" s="50"/>
      <c r="G30" s="62"/>
      <c r="H30" s="62"/>
      <c r="I30" s="49"/>
    </row>
    <row r="31" spans="1:9" ht="12.75">
      <c r="A31" s="17" t="s">
        <v>9</v>
      </c>
      <c r="B31" s="24" t="s">
        <v>33</v>
      </c>
      <c r="C31" s="40">
        <f t="shared" si="1"/>
        <v>25299.999999999996</v>
      </c>
      <c r="D31" s="21" t="e">
        <f>прейРБ!G31</f>
        <v>#REF!</v>
      </c>
      <c r="E31" s="19" t="e">
        <f>C31+D31</f>
        <v>#REF!</v>
      </c>
      <c r="F31" s="50">
        <v>2.53</v>
      </c>
      <c r="G31" s="62"/>
      <c r="H31" s="62"/>
      <c r="I31" s="49"/>
    </row>
    <row r="32" spans="1:9" ht="12.75">
      <c r="A32" s="17" t="s">
        <v>10</v>
      </c>
      <c r="B32" s="24" t="s">
        <v>34</v>
      </c>
      <c r="C32" s="40">
        <f t="shared" si="1"/>
        <v>25299.999999999996</v>
      </c>
      <c r="D32" s="21" t="e">
        <f>прейРБ!G32</f>
        <v>#REF!</v>
      </c>
      <c r="E32" s="19" t="e">
        <f>C32+D32</f>
        <v>#REF!</v>
      </c>
      <c r="F32" s="50">
        <v>2.53</v>
      </c>
      <c r="G32" s="62"/>
      <c r="H32" s="62"/>
      <c r="I32" s="49"/>
    </row>
    <row r="33" spans="1:9" ht="12.75">
      <c r="A33" s="25">
        <v>4</v>
      </c>
      <c r="B33" s="26" t="s">
        <v>18</v>
      </c>
      <c r="C33" s="40"/>
      <c r="D33" s="21"/>
      <c r="E33" s="19"/>
      <c r="F33" s="50"/>
      <c r="G33" s="62"/>
      <c r="H33" s="62"/>
      <c r="I33" s="49"/>
    </row>
    <row r="34" spans="1:9" ht="12.75">
      <c r="A34" s="17" t="s">
        <v>19</v>
      </c>
      <c r="B34" s="24" t="s">
        <v>35</v>
      </c>
      <c r="C34" s="40">
        <f t="shared" si="1"/>
        <v>12700</v>
      </c>
      <c r="D34" s="21" t="e">
        <f>прейРБ!G34</f>
        <v>#REF!</v>
      </c>
      <c r="E34" s="19" t="e">
        <f>C34+D34</f>
        <v>#REF!</v>
      </c>
      <c r="F34" s="50">
        <v>1.27</v>
      </c>
      <c r="G34" s="62"/>
      <c r="H34" s="62"/>
      <c r="I34" s="49"/>
    </row>
    <row r="35" spans="1:9" ht="12.75">
      <c r="A35" s="25">
        <v>7</v>
      </c>
      <c r="B35" s="26" t="s">
        <v>20</v>
      </c>
      <c r="C35" s="40"/>
      <c r="D35" s="21"/>
      <c r="E35" s="19"/>
      <c r="F35" s="50"/>
      <c r="G35" s="62"/>
      <c r="H35" s="62"/>
      <c r="I35" s="49"/>
    </row>
    <row r="36" spans="1:9" ht="25.5">
      <c r="A36" s="17" t="s">
        <v>21</v>
      </c>
      <c r="B36" s="24" t="s">
        <v>36</v>
      </c>
      <c r="C36" s="40">
        <f t="shared" si="1"/>
        <v>25299.999999999996</v>
      </c>
      <c r="D36" s="21" t="e">
        <f>прейРБ!G36</f>
        <v>#REF!</v>
      </c>
      <c r="E36" s="19" t="e">
        <f>C36+D36</f>
        <v>#REF!</v>
      </c>
      <c r="F36" s="50">
        <v>2.53</v>
      </c>
      <c r="G36" s="62"/>
      <c r="H36" s="62"/>
      <c r="I36" s="49"/>
    </row>
    <row r="37" spans="1:9" ht="12.75">
      <c r="A37" s="25" t="s">
        <v>50</v>
      </c>
      <c r="B37" s="29" t="s">
        <v>16</v>
      </c>
      <c r="C37" s="40"/>
      <c r="D37" s="21"/>
      <c r="E37" s="19"/>
      <c r="F37" s="50"/>
      <c r="G37" s="62"/>
      <c r="H37" s="62"/>
      <c r="I37" s="49"/>
    </row>
    <row r="38" spans="1:9" ht="25.5">
      <c r="A38" s="13" t="s">
        <v>46</v>
      </c>
      <c r="B38" s="18" t="s">
        <v>47</v>
      </c>
      <c r="C38" s="40">
        <f t="shared" si="1"/>
        <v>12700</v>
      </c>
      <c r="D38" s="21" t="e">
        <f>#REF!</f>
        <v>#REF!</v>
      </c>
      <c r="E38" s="19" t="e">
        <f>C38+D38</f>
        <v>#REF!</v>
      </c>
      <c r="F38" s="50">
        <v>1.27</v>
      </c>
      <c r="G38" s="62"/>
      <c r="H38" s="62"/>
      <c r="I38" s="49"/>
    </row>
    <row r="39" spans="1:9" ht="25.5">
      <c r="A39" s="31" t="s">
        <v>48</v>
      </c>
      <c r="B39" s="32" t="s">
        <v>49</v>
      </c>
      <c r="C39" s="40">
        <f t="shared" si="1"/>
        <v>12700</v>
      </c>
      <c r="D39" s="21" t="e">
        <f>#REF!</f>
        <v>#REF!</v>
      </c>
      <c r="E39" s="19" t="e">
        <f>C39+D39</f>
        <v>#REF!</v>
      </c>
      <c r="F39" s="50">
        <v>1.27</v>
      </c>
      <c r="G39" s="62"/>
      <c r="H39" s="62"/>
      <c r="I39" s="49"/>
    </row>
    <row r="40" spans="1:5" ht="12.75">
      <c r="A40" s="42"/>
      <c r="B40" s="43"/>
      <c r="C40" s="36"/>
      <c r="D40" s="44"/>
      <c r="E40" s="6"/>
    </row>
    <row r="42" ht="12.75">
      <c r="D42" s="9"/>
    </row>
  </sheetData>
  <sheetProtection/>
  <mergeCells count="13">
    <mergeCell ref="C12:C15"/>
    <mergeCell ref="D12:D15"/>
    <mergeCell ref="E12:E15"/>
    <mergeCell ref="A7:H7"/>
    <mergeCell ref="A8:H8"/>
    <mergeCell ref="A9:H9"/>
    <mergeCell ref="F5:H5"/>
    <mergeCell ref="A10:H10"/>
    <mergeCell ref="A12:A15"/>
    <mergeCell ref="F12:F15"/>
    <mergeCell ref="G12:G15"/>
    <mergeCell ref="H12:H15"/>
    <mergeCell ref="B12:B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43"/>
  <sheetViews>
    <sheetView zoomScalePageLayoutView="0" workbookViewId="0" topLeftCell="A27">
      <selection activeCell="G41" sqref="G41"/>
    </sheetView>
  </sheetViews>
  <sheetFormatPr defaultColWidth="9.140625" defaultRowHeight="12.75"/>
  <cols>
    <col min="1" max="1" width="4.421875" style="8" customWidth="1"/>
    <col min="2" max="2" width="34.28125" style="2" customWidth="1"/>
    <col min="3" max="3" width="8.140625" style="10" hidden="1" customWidth="1"/>
    <col min="4" max="4" width="10.140625" style="8" hidden="1" customWidth="1"/>
    <col min="5" max="5" width="1.8515625" style="8" hidden="1" customWidth="1"/>
    <col min="6" max="6" width="10.57421875" style="8" hidden="1" customWidth="1"/>
    <col min="7" max="7" width="11.8515625" style="8" customWidth="1"/>
    <col min="8" max="9" width="11.57421875" style="8" customWidth="1"/>
    <col min="10" max="16384" width="9.140625" style="8" customWidth="1"/>
  </cols>
  <sheetData>
    <row r="1" spans="4:9" ht="12.75">
      <c r="D1" s="10"/>
      <c r="F1" s="9"/>
      <c r="G1" s="10"/>
      <c r="H1" s="52"/>
      <c r="I1" s="53"/>
    </row>
    <row r="2" spans="4:9" ht="12.75">
      <c r="D2" s="10"/>
      <c r="F2" s="9"/>
      <c r="G2" s="10"/>
      <c r="H2" s="52"/>
      <c r="I2" s="53"/>
    </row>
    <row r="3" spans="4:9" ht="12.75">
      <c r="D3" s="10"/>
      <c r="G3" s="10"/>
      <c r="H3" s="52"/>
      <c r="I3" s="53"/>
    </row>
    <row r="4" spans="4:9" ht="12.75">
      <c r="D4" s="10"/>
      <c r="F4" s="9"/>
      <c r="G4" s="10"/>
      <c r="H4" s="52"/>
      <c r="I4" s="53"/>
    </row>
    <row r="5" spans="4:10" ht="12.75">
      <c r="D5" s="10"/>
      <c r="F5" s="9"/>
      <c r="G5" s="81"/>
      <c r="H5" s="81"/>
      <c r="I5" s="81"/>
      <c r="J5" s="54"/>
    </row>
    <row r="6" spans="4:9" ht="12.75">
      <c r="D6" s="10"/>
      <c r="F6" s="9"/>
      <c r="G6" s="10"/>
      <c r="H6" s="52"/>
      <c r="I6" s="53"/>
    </row>
    <row r="7" spans="1:7" ht="12.75">
      <c r="A7" s="87"/>
      <c r="B7" s="87"/>
      <c r="C7" s="87"/>
      <c r="D7" s="87"/>
      <c r="E7" s="87"/>
      <c r="F7" s="87"/>
      <c r="G7" s="58"/>
    </row>
    <row r="8" spans="1:9" ht="12.75">
      <c r="A8" s="79" t="s">
        <v>51</v>
      </c>
      <c r="B8" s="79"/>
      <c r="C8" s="79"/>
      <c r="D8" s="79"/>
      <c r="E8" s="79"/>
      <c r="F8" s="79"/>
      <c r="G8" s="79"/>
      <c r="H8" s="79"/>
      <c r="I8" s="79"/>
    </row>
    <row r="9" spans="1:9" ht="12.75" customHeight="1">
      <c r="A9" s="79" t="s">
        <v>37</v>
      </c>
      <c r="B9" s="79"/>
      <c r="C9" s="79"/>
      <c r="D9" s="79"/>
      <c r="E9" s="79"/>
      <c r="F9" s="79"/>
      <c r="G9" s="79"/>
      <c r="H9" s="79"/>
      <c r="I9" s="79"/>
    </row>
    <row r="10" spans="1:9" ht="12.75" customHeight="1">
      <c r="A10" s="79" t="s">
        <v>38</v>
      </c>
      <c r="B10" s="79"/>
      <c r="C10" s="79"/>
      <c r="D10" s="79"/>
      <c r="E10" s="79"/>
      <c r="F10" s="79"/>
      <c r="G10" s="79"/>
      <c r="H10" s="79"/>
      <c r="I10" s="79"/>
    </row>
    <row r="11" spans="1:11" ht="12.75" customHeight="1">
      <c r="A11" s="80" t="s">
        <v>53</v>
      </c>
      <c r="B11" s="80"/>
      <c r="C11" s="80"/>
      <c r="D11" s="80"/>
      <c r="E11" s="80"/>
      <c r="F11" s="80"/>
      <c r="G11" s="80"/>
      <c r="H11" s="80"/>
      <c r="I11" s="80"/>
      <c r="J11" s="2"/>
      <c r="K11" s="2"/>
    </row>
    <row r="12" spans="1:3" ht="12.75">
      <c r="A12" s="11"/>
      <c r="B12" s="45"/>
      <c r="C12" s="38"/>
    </row>
    <row r="13" spans="1:9" ht="12.75" customHeight="1">
      <c r="A13" s="73" t="s">
        <v>0</v>
      </c>
      <c r="B13" s="73" t="s">
        <v>1</v>
      </c>
      <c r="C13" s="76" t="s">
        <v>39</v>
      </c>
      <c r="D13" s="73" t="s">
        <v>40</v>
      </c>
      <c r="E13" s="84" t="s">
        <v>42</v>
      </c>
      <c r="F13" s="73" t="s">
        <v>41</v>
      </c>
      <c r="G13" s="85" t="s">
        <v>39</v>
      </c>
      <c r="H13" s="86"/>
      <c r="I13" s="83"/>
    </row>
    <row r="14" spans="1:9" ht="12.75">
      <c r="A14" s="74"/>
      <c r="B14" s="74"/>
      <c r="C14" s="77"/>
      <c r="D14" s="74"/>
      <c r="E14" s="84"/>
      <c r="F14" s="74"/>
      <c r="G14" s="85"/>
      <c r="H14" s="86"/>
      <c r="I14" s="83"/>
    </row>
    <row r="15" spans="1:9" ht="12.75">
      <c r="A15" s="74"/>
      <c r="B15" s="74"/>
      <c r="C15" s="77"/>
      <c r="D15" s="74"/>
      <c r="E15" s="84"/>
      <c r="F15" s="74"/>
      <c r="G15" s="85"/>
      <c r="H15" s="86"/>
      <c r="I15" s="83"/>
    </row>
    <row r="16" spans="1:9" ht="39.75" customHeight="1">
      <c r="A16" s="75"/>
      <c r="B16" s="75"/>
      <c r="C16" s="78"/>
      <c r="D16" s="75"/>
      <c r="E16" s="84"/>
      <c r="F16" s="75"/>
      <c r="G16" s="85"/>
      <c r="H16" s="86"/>
      <c r="I16" s="83"/>
    </row>
    <row r="17" spans="1:9" ht="12.75">
      <c r="A17" s="12">
        <v>1</v>
      </c>
      <c r="B17" s="46">
        <v>2</v>
      </c>
      <c r="C17" s="14">
        <v>3</v>
      </c>
      <c r="D17" s="13">
        <v>4</v>
      </c>
      <c r="E17" s="12">
        <v>5</v>
      </c>
      <c r="F17" s="13">
        <v>5</v>
      </c>
      <c r="G17" s="12">
        <v>6</v>
      </c>
      <c r="H17" s="65"/>
      <c r="I17" s="61"/>
    </row>
    <row r="18" spans="1:9" ht="12.75">
      <c r="A18" s="15">
        <v>1</v>
      </c>
      <c r="B18" s="47" t="s">
        <v>13</v>
      </c>
      <c r="C18" s="14"/>
      <c r="D18" s="13"/>
      <c r="E18" s="12"/>
      <c r="F18" s="39"/>
      <c r="G18" s="63"/>
      <c r="H18" s="66"/>
      <c r="I18" s="64"/>
    </row>
    <row r="19" spans="1:10" ht="12.75">
      <c r="A19" s="17" t="s">
        <v>2</v>
      </c>
      <c r="B19" s="18" t="s">
        <v>22</v>
      </c>
      <c r="C19" s="40">
        <f>G19*10000</f>
        <v>34400</v>
      </c>
      <c r="D19" s="21" t="e">
        <f>прейРБ!G18</f>
        <v>#REF!</v>
      </c>
      <c r="E19" s="41">
        <v>2.2</v>
      </c>
      <c r="F19" s="13" t="e">
        <f>C19+D19</f>
        <v>#REF!</v>
      </c>
      <c r="G19" s="60">
        <v>3.44</v>
      </c>
      <c r="H19" s="67"/>
      <c r="I19" s="62"/>
      <c r="J19" s="49"/>
    </row>
    <row r="20" spans="1:10" ht="27" customHeight="1">
      <c r="A20" s="17" t="s">
        <v>3</v>
      </c>
      <c r="B20" s="23" t="s">
        <v>23</v>
      </c>
      <c r="C20" s="40">
        <f aca="true" t="shared" si="0" ref="C20:C40">G20*10000</f>
        <v>51800</v>
      </c>
      <c r="D20" s="21" t="e">
        <f>прейРБ!G19</f>
        <v>#REF!</v>
      </c>
      <c r="E20" s="41">
        <v>3.4</v>
      </c>
      <c r="F20" s="13" t="e">
        <f aca="true" t="shared" si="1" ref="F20:F40">C20+D20</f>
        <v>#REF!</v>
      </c>
      <c r="G20" s="60">
        <v>5.18</v>
      </c>
      <c r="H20" s="67"/>
      <c r="I20" s="62"/>
      <c r="J20" s="49"/>
    </row>
    <row r="21" spans="1:10" ht="12.75">
      <c r="A21" s="17" t="s">
        <v>4</v>
      </c>
      <c r="B21" s="23" t="s">
        <v>24</v>
      </c>
      <c r="C21" s="40">
        <f t="shared" si="0"/>
        <v>68900</v>
      </c>
      <c r="D21" s="21" t="e">
        <f>прейРБ!G20</f>
        <v>#REF!</v>
      </c>
      <c r="E21" s="41">
        <v>4.5</v>
      </c>
      <c r="F21" s="13" t="e">
        <f t="shared" si="1"/>
        <v>#REF!</v>
      </c>
      <c r="G21" s="60">
        <v>6.89</v>
      </c>
      <c r="H21" s="67"/>
      <c r="I21" s="62"/>
      <c r="J21" s="49"/>
    </row>
    <row r="22" spans="1:10" ht="12.75">
      <c r="A22" s="17" t="s">
        <v>5</v>
      </c>
      <c r="B22" s="24" t="s">
        <v>25</v>
      </c>
      <c r="C22" s="40">
        <f t="shared" si="0"/>
        <v>68900</v>
      </c>
      <c r="D22" s="21" t="e">
        <f>прейРБ!G21</f>
        <v>#REF!</v>
      </c>
      <c r="E22" s="41">
        <v>4.5</v>
      </c>
      <c r="F22" s="13" t="e">
        <f t="shared" si="1"/>
        <v>#REF!</v>
      </c>
      <c r="G22" s="60">
        <v>6.89</v>
      </c>
      <c r="H22" s="67"/>
      <c r="I22" s="62"/>
      <c r="J22" s="49"/>
    </row>
    <row r="23" spans="1:10" ht="12.75">
      <c r="A23" s="17" t="s">
        <v>14</v>
      </c>
      <c r="B23" s="24" t="s">
        <v>26</v>
      </c>
      <c r="C23" s="40">
        <f t="shared" si="0"/>
        <v>68900</v>
      </c>
      <c r="D23" s="21" t="e">
        <f>прейРБ!G22</f>
        <v>#REF!</v>
      </c>
      <c r="E23" s="41">
        <v>4.5</v>
      </c>
      <c r="F23" s="13" t="e">
        <f t="shared" si="1"/>
        <v>#REF!</v>
      </c>
      <c r="G23" s="60">
        <v>6.89</v>
      </c>
      <c r="H23" s="67"/>
      <c r="I23" s="62"/>
      <c r="J23" s="49"/>
    </row>
    <row r="24" spans="1:10" ht="12.75">
      <c r="A24" s="17" t="s">
        <v>11</v>
      </c>
      <c r="B24" s="24" t="s">
        <v>27</v>
      </c>
      <c r="C24" s="40">
        <f t="shared" si="0"/>
        <v>68900</v>
      </c>
      <c r="D24" s="21" t="e">
        <f>прейРБ!G23</f>
        <v>#REF!</v>
      </c>
      <c r="E24" s="41">
        <v>4.5</v>
      </c>
      <c r="F24" s="13" t="e">
        <f t="shared" si="1"/>
        <v>#REF!</v>
      </c>
      <c r="G24" s="60">
        <v>6.89</v>
      </c>
      <c r="H24" s="67"/>
      <c r="I24" s="62"/>
      <c r="J24" s="49"/>
    </row>
    <row r="25" spans="1:10" ht="12.75">
      <c r="A25" s="17" t="s">
        <v>12</v>
      </c>
      <c r="B25" s="18" t="s">
        <v>28</v>
      </c>
      <c r="C25" s="40">
        <f t="shared" si="0"/>
        <v>34400</v>
      </c>
      <c r="D25" s="21" t="e">
        <f>прейРБ!G24</f>
        <v>#REF!</v>
      </c>
      <c r="E25" s="41">
        <v>2.2</v>
      </c>
      <c r="F25" s="13" t="e">
        <f t="shared" si="1"/>
        <v>#REF!</v>
      </c>
      <c r="G25" s="60">
        <v>3.44</v>
      </c>
      <c r="H25" s="67"/>
      <c r="I25" s="62"/>
      <c r="J25" s="49"/>
    </row>
    <row r="26" spans="1:10" ht="12.75">
      <c r="A26" s="17" t="s">
        <v>15</v>
      </c>
      <c r="B26" s="24" t="s">
        <v>29</v>
      </c>
      <c r="C26" s="40">
        <f t="shared" si="0"/>
        <v>34400</v>
      </c>
      <c r="D26" s="21" t="e">
        <f>прейРБ!G25</f>
        <v>#REF!</v>
      </c>
      <c r="E26" s="41">
        <v>2.2</v>
      </c>
      <c r="F26" s="13" t="e">
        <f t="shared" si="1"/>
        <v>#REF!</v>
      </c>
      <c r="G26" s="60">
        <v>3.44</v>
      </c>
      <c r="H26" s="67"/>
      <c r="I26" s="62"/>
      <c r="J26" s="49"/>
    </row>
    <row r="27" spans="1:10" ht="12.75" customHeight="1">
      <c r="A27" s="25" t="s">
        <v>50</v>
      </c>
      <c r="B27" s="26" t="s">
        <v>16</v>
      </c>
      <c r="C27" s="40"/>
      <c r="D27" s="21"/>
      <c r="E27" s="41"/>
      <c r="F27" s="13"/>
      <c r="G27" s="60"/>
      <c r="H27" s="67"/>
      <c r="I27" s="62"/>
      <c r="J27" s="49"/>
    </row>
    <row r="28" spans="1:10" ht="12.75">
      <c r="A28" s="17" t="s">
        <v>6</v>
      </c>
      <c r="B28" s="24" t="s">
        <v>30</v>
      </c>
      <c r="C28" s="40">
        <f t="shared" si="0"/>
        <v>34400</v>
      </c>
      <c r="D28" s="21" t="e">
        <f>прейРБ!G27</f>
        <v>#REF!</v>
      </c>
      <c r="E28" s="41">
        <v>2.2</v>
      </c>
      <c r="F28" s="13" t="e">
        <f t="shared" si="1"/>
        <v>#REF!</v>
      </c>
      <c r="G28" s="60">
        <v>3.44</v>
      </c>
      <c r="H28" s="67"/>
      <c r="I28" s="62"/>
      <c r="J28" s="49"/>
    </row>
    <row r="29" spans="1:10" ht="12.75">
      <c r="A29" s="17" t="s">
        <v>7</v>
      </c>
      <c r="B29" s="24" t="s">
        <v>31</v>
      </c>
      <c r="C29" s="40">
        <f t="shared" si="0"/>
        <v>34400</v>
      </c>
      <c r="D29" s="21" t="e">
        <f>прейРБ!G28</f>
        <v>#REF!</v>
      </c>
      <c r="E29" s="41">
        <v>2.2</v>
      </c>
      <c r="F29" s="13" t="e">
        <f t="shared" si="1"/>
        <v>#REF!</v>
      </c>
      <c r="G29" s="60">
        <v>3.44</v>
      </c>
      <c r="H29" s="67"/>
      <c r="I29" s="62"/>
      <c r="J29" s="49"/>
    </row>
    <row r="30" spans="1:10" ht="25.5">
      <c r="A30" s="27" t="s">
        <v>8</v>
      </c>
      <c r="B30" s="28" t="s">
        <v>32</v>
      </c>
      <c r="C30" s="40">
        <f t="shared" si="0"/>
        <v>34400</v>
      </c>
      <c r="D30" s="21" t="e">
        <f>прейРБ!G29</f>
        <v>#REF!</v>
      </c>
      <c r="E30" s="41">
        <v>2.2</v>
      </c>
      <c r="F30" s="13" t="e">
        <f t="shared" si="1"/>
        <v>#REF!</v>
      </c>
      <c r="G30" s="60">
        <v>3.44</v>
      </c>
      <c r="H30" s="67"/>
      <c r="I30" s="62"/>
      <c r="J30" s="49"/>
    </row>
    <row r="31" spans="1:10" ht="25.5">
      <c r="A31" s="25">
        <v>3</v>
      </c>
      <c r="B31" s="26" t="s">
        <v>17</v>
      </c>
      <c r="C31" s="40">
        <f t="shared" si="0"/>
        <v>0</v>
      </c>
      <c r="D31" s="21"/>
      <c r="E31" s="41"/>
      <c r="F31" s="13"/>
      <c r="G31" s="60"/>
      <c r="H31" s="67"/>
      <c r="I31" s="62"/>
      <c r="J31" s="49"/>
    </row>
    <row r="32" spans="1:10" ht="12.75">
      <c r="A32" s="17" t="s">
        <v>9</v>
      </c>
      <c r="B32" s="24" t="s">
        <v>33</v>
      </c>
      <c r="C32" s="40">
        <f t="shared" si="0"/>
        <v>68900</v>
      </c>
      <c r="D32" s="21" t="e">
        <f>прейРБ!G31</f>
        <v>#REF!</v>
      </c>
      <c r="E32" s="41">
        <v>4.5</v>
      </c>
      <c r="F32" s="13" t="e">
        <f t="shared" si="1"/>
        <v>#REF!</v>
      </c>
      <c r="G32" s="60">
        <v>6.89</v>
      </c>
      <c r="H32" s="67"/>
      <c r="I32" s="62"/>
      <c r="J32" s="49"/>
    </row>
    <row r="33" spans="1:10" ht="12.75">
      <c r="A33" s="17" t="s">
        <v>10</v>
      </c>
      <c r="B33" s="24" t="s">
        <v>34</v>
      </c>
      <c r="C33" s="40">
        <f t="shared" si="0"/>
        <v>68900</v>
      </c>
      <c r="D33" s="21" t="e">
        <f>прейРБ!G32</f>
        <v>#REF!</v>
      </c>
      <c r="E33" s="41">
        <v>4.5</v>
      </c>
      <c r="F33" s="13" t="e">
        <f t="shared" si="1"/>
        <v>#REF!</v>
      </c>
      <c r="G33" s="60">
        <v>6.89</v>
      </c>
      <c r="H33" s="67"/>
      <c r="I33" s="62"/>
      <c r="J33" s="49"/>
    </row>
    <row r="34" spans="1:10" ht="12.75">
      <c r="A34" s="25">
        <v>4</v>
      </c>
      <c r="B34" s="26" t="s">
        <v>18</v>
      </c>
      <c r="C34" s="40"/>
      <c r="D34" s="21"/>
      <c r="E34" s="41"/>
      <c r="F34" s="13"/>
      <c r="G34" s="60"/>
      <c r="H34" s="67"/>
      <c r="I34" s="62"/>
      <c r="J34" s="49"/>
    </row>
    <row r="35" spans="1:10" ht="12.75">
      <c r="A35" s="17" t="s">
        <v>19</v>
      </c>
      <c r="B35" s="24" t="s">
        <v>35</v>
      </c>
      <c r="C35" s="40">
        <f t="shared" si="0"/>
        <v>34400</v>
      </c>
      <c r="D35" s="21" t="e">
        <f>прейРБ!G34</f>
        <v>#REF!</v>
      </c>
      <c r="E35" s="41">
        <v>2.2</v>
      </c>
      <c r="F35" s="13" t="e">
        <f t="shared" si="1"/>
        <v>#REF!</v>
      </c>
      <c r="G35" s="60">
        <v>3.44</v>
      </c>
      <c r="H35" s="67"/>
      <c r="I35" s="62"/>
      <c r="J35" s="49"/>
    </row>
    <row r="36" spans="1:10" ht="12.75">
      <c r="A36" s="25">
        <v>7</v>
      </c>
      <c r="B36" s="26" t="s">
        <v>20</v>
      </c>
      <c r="C36" s="40"/>
      <c r="D36" s="21"/>
      <c r="E36" s="41"/>
      <c r="F36" s="13"/>
      <c r="G36" s="60"/>
      <c r="H36" s="67"/>
      <c r="I36" s="62"/>
      <c r="J36" s="49"/>
    </row>
    <row r="37" spans="1:10" ht="17.25" customHeight="1">
      <c r="A37" s="17" t="s">
        <v>21</v>
      </c>
      <c r="B37" s="24" t="s">
        <v>36</v>
      </c>
      <c r="C37" s="40">
        <f t="shared" si="0"/>
        <v>68900</v>
      </c>
      <c r="D37" s="21" t="e">
        <f>прейРБ!G36</f>
        <v>#REF!</v>
      </c>
      <c r="E37" s="41">
        <v>4.5</v>
      </c>
      <c r="F37" s="13" t="e">
        <f t="shared" si="1"/>
        <v>#REF!</v>
      </c>
      <c r="G37" s="60">
        <v>6.89</v>
      </c>
      <c r="H37" s="67"/>
      <c r="I37" s="62"/>
      <c r="J37" s="49"/>
    </row>
    <row r="38" spans="1:10" ht="11.25" customHeight="1">
      <c r="A38" s="25" t="s">
        <v>50</v>
      </c>
      <c r="B38" s="29" t="s">
        <v>16</v>
      </c>
      <c r="C38" s="40"/>
      <c r="D38" s="14"/>
      <c r="E38" s="4"/>
      <c r="F38" s="13"/>
      <c r="G38" s="60"/>
      <c r="H38" s="67"/>
      <c r="I38" s="62"/>
      <c r="J38" s="49"/>
    </row>
    <row r="39" spans="1:10" ht="25.5">
      <c r="A39" s="13" t="s">
        <v>46</v>
      </c>
      <c r="B39" s="18" t="s">
        <v>47</v>
      </c>
      <c r="C39" s="40">
        <f t="shared" si="0"/>
        <v>34400</v>
      </c>
      <c r="D39" s="14" t="e">
        <f>#REF!</f>
        <v>#REF!</v>
      </c>
      <c r="E39" s="4">
        <v>1.8</v>
      </c>
      <c r="F39" s="13" t="e">
        <f t="shared" si="1"/>
        <v>#REF!</v>
      </c>
      <c r="G39" s="60">
        <v>3.44</v>
      </c>
      <c r="H39" s="67"/>
      <c r="I39" s="62"/>
      <c r="J39" s="49"/>
    </row>
    <row r="40" spans="1:10" ht="25.5">
      <c r="A40" s="31" t="s">
        <v>48</v>
      </c>
      <c r="B40" s="32" t="s">
        <v>49</v>
      </c>
      <c r="C40" s="40">
        <f t="shared" si="0"/>
        <v>34400</v>
      </c>
      <c r="D40" s="14" t="e">
        <f>#REF!</f>
        <v>#REF!</v>
      </c>
      <c r="E40" s="4">
        <v>3.6</v>
      </c>
      <c r="F40" s="13" t="e">
        <f t="shared" si="1"/>
        <v>#REF!</v>
      </c>
      <c r="G40" s="60">
        <v>3.44</v>
      </c>
      <c r="H40" s="67"/>
      <c r="I40" s="62"/>
      <c r="J40" s="49"/>
    </row>
    <row r="41" spans="1:5" ht="12.75">
      <c r="A41" s="42"/>
      <c r="B41" s="43"/>
      <c r="C41" s="36"/>
      <c r="D41" s="44"/>
      <c r="E41" s="6"/>
    </row>
    <row r="43" ht="12.75">
      <c r="D43" s="9"/>
    </row>
  </sheetData>
  <sheetProtection/>
  <mergeCells count="15">
    <mergeCell ref="A7:F7"/>
    <mergeCell ref="F13:F16"/>
    <mergeCell ref="A8:I8"/>
    <mergeCell ref="A9:I9"/>
    <mergeCell ref="A10:I10"/>
    <mergeCell ref="G5:I5"/>
    <mergeCell ref="A11:I11"/>
    <mergeCell ref="D13:D16"/>
    <mergeCell ref="E13:E16"/>
    <mergeCell ref="A13:A16"/>
    <mergeCell ref="B13:B16"/>
    <mergeCell ref="C13:C16"/>
    <mergeCell ref="G13:G16"/>
    <mergeCell ref="H13:H16"/>
    <mergeCell ref="I13:I1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49"/>
  <sheetViews>
    <sheetView zoomScalePageLayoutView="0" workbookViewId="0" topLeftCell="A26">
      <selection activeCell="A45" sqref="A45:L46"/>
    </sheetView>
  </sheetViews>
  <sheetFormatPr defaultColWidth="9.140625" defaultRowHeight="12.75"/>
  <cols>
    <col min="1" max="1" width="4.7109375" style="8" customWidth="1"/>
    <col min="2" max="2" width="31.8515625" style="8" customWidth="1"/>
    <col min="3" max="3" width="10.140625" style="8" hidden="1" customWidth="1"/>
    <col min="4" max="4" width="7.8515625" style="8" hidden="1" customWidth="1"/>
    <col min="5" max="5" width="8.140625" style="8" hidden="1" customWidth="1"/>
    <col min="6" max="6" width="9.7109375" style="10" hidden="1" customWidth="1"/>
    <col min="7" max="7" width="9.8515625" style="8" hidden="1" customWidth="1"/>
    <col min="8" max="8" width="11.57421875" style="8" hidden="1" customWidth="1"/>
    <col min="9" max="9" width="11.57421875" style="8" customWidth="1"/>
    <col min="10" max="10" width="10.421875" style="8" customWidth="1"/>
    <col min="11" max="11" width="11.57421875" style="8" customWidth="1"/>
    <col min="12" max="16384" width="9.140625" style="8" customWidth="1"/>
  </cols>
  <sheetData>
    <row r="1" spans="4:11" ht="12.75">
      <c r="D1" s="48"/>
      <c r="E1" s="48"/>
      <c r="F1" s="48"/>
      <c r="G1" s="48"/>
      <c r="H1" s="48"/>
      <c r="I1" s="10"/>
      <c r="J1" s="52"/>
      <c r="K1" s="53"/>
    </row>
    <row r="2" spans="4:11" ht="12.75">
      <c r="D2" s="48"/>
      <c r="E2" s="48"/>
      <c r="F2" s="48"/>
      <c r="G2" s="48"/>
      <c r="H2" s="48"/>
      <c r="I2" s="10"/>
      <c r="J2" s="52"/>
      <c r="K2" s="53"/>
    </row>
    <row r="3" spans="9:11" ht="12.75">
      <c r="I3" s="10"/>
      <c r="J3" s="52"/>
      <c r="K3" s="53"/>
    </row>
    <row r="4" spans="4:11" ht="12.75">
      <c r="D4" s="48"/>
      <c r="E4" s="48"/>
      <c r="F4" s="48"/>
      <c r="G4" s="48"/>
      <c r="H4" s="48"/>
      <c r="I4" s="10"/>
      <c r="J4" s="52"/>
      <c r="K4" s="53"/>
    </row>
    <row r="5" spans="1:13" ht="12.75">
      <c r="A5" s="11"/>
      <c r="D5" s="48"/>
      <c r="E5" s="48"/>
      <c r="F5" s="48"/>
      <c r="G5" s="48"/>
      <c r="H5" s="48"/>
      <c r="I5" s="81"/>
      <c r="J5" s="81"/>
      <c r="K5" s="81"/>
      <c r="L5" s="54"/>
      <c r="M5" s="54"/>
    </row>
    <row r="6" ht="12.75">
      <c r="A6" s="11"/>
    </row>
    <row r="7" spans="1:11" ht="12.75" customHeight="1">
      <c r="A7" s="79" t="s">
        <v>51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12.75" customHeight="1">
      <c r="A8" s="79" t="s">
        <v>37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12.75" customHeight="1">
      <c r="A9" s="79" t="s">
        <v>44</v>
      </c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12.75" customHeight="1">
      <c r="A10" s="80" t="s">
        <v>53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9" ht="15" customHeight="1">
      <c r="A11" s="90"/>
      <c r="B11" s="90"/>
      <c r="C11" s="90"/>
      <c r="D11" s="90"/>
      <c r="E11" s="90"/>
      <c r="F11" s="90"/>
      <c r="G11" s="90"/>
      <c r="H11" s="90"/>
      <c r="I11" s="1"/>
    </row>
    <row r="12" spans="1:11" ht="12.75" customHeight="1">
      <c r="A12" s="73" t="s">
        <v>0</v>
      </c>
      <c r="B12" s="73" t="s">
        <v>1</v>
      </c>
      <c r="C12" s="73"/>
      <c r="D12" s="73"/>
      <c r="E12" s="91"/>
      <c r="F12" s="76" t="s">
        <v>39</v>
      </c>
      <c r="G12" s="73" t="s">
        <v>40</v>
      </c>
      <c r="H12" s="88" t="s">
        <v>41</v>
      </c>
      <c r="I12" s="85" t="s">
        <v>39</v>
      </c>
      <c r="J12" s="86"/>
      <c r="K12" s="83"/>
    </row>
    <row r="13" spans="1:11" ht="12.75">
      <c r="A13" s="74"/>
      <c r="B13" s="74"/>
      <c r="C13" s="74"/>
      <c r="D13" s="74"/>
      <c r="E13" s="92"/>
      <c r="F13" s="77"/>
      <c r="G13" s="74"/>
      <c r="H13" s="86"/>
      <c r="I13" s="85"/>
      <c r="J13" s="86"/>
      <c r="K13" s="83"/>
    </row>
    <row r="14" spans="1:11" ht="12.75">
      <c r="A14" s="74"/>
      <c r="B14" s="74"/>
      <c r="C14" s="74"/>
      <c r="D14" s="74"/>
      <c r="E14" s="92"/>
      <c r="F14" s="77"/>
      <c r="G14" s="74"/>
      <c r="H14" s="86"/>
      <c r="I14" s="85"/>
      <c r="J14" s="86"/>
      <c r="K14" s="83"/>
    </row>
    <row r="15" spans="1:11" ht="55.5" customHeight="1">
      <c r="A15" s="75"/>
      <c r="B15" s="75"/>
      <c r="C15" s="75"/>
      <c r="D15" s="75"/>
      <c r="E15" s="93"/>
      <c r="F15" s="78"/>
      <c r="G15" s="75"/>
      <c r="H15" s="89"/>
      <c r="I15" s="85"/>
      <c r="J15" s="86"/>
      <c r="K15" s="83"/>
    </row>
    <row r="16" spans="1:11" ht="12.75">
      <c r="A16" s="12">
        <v>1</v>
      </c>
      <c r="B16" s="12">
        <v>2</v>
      </c>
      <c r="C16" s="12"/>
      <c r="D16" s="13"/>
      <c r="E16" s="13"/>
      <c r="F16" s="14">
        <v>3</v>
      </c>
      <c r="G16" s="13">
        <v>4</v>
      </c>
      <c r="H16" s="12">
        <v>5</v>
      </c>
      <c r="I16" s="12">
        <v>3</v>
      </c>
      <c r="J16" s="71"/>
      <c r="K16" s="44"/>
    </row>
    <row r="17" spans="1:12" ht="12.75">
      <c r="A17" s="15">
        <v>1</v>
      </c>
      <c r="B17" s="16" t="s">
        <v>13</v>
      </c>
      <c r="C17" s="16"/>
      <c r="D17" s="13"/>
      <c r="E17" s="13"/>
      <c r="F17" s="14"/>
      <c r="G17" s="13"/>
      <c r="H17" s="12"/>
      <c r="I17" s="12"/>
      <c r="J17" s="72"/>
      <c r="K17" s="70"/>
      <c r="L17" s="10"/>
    </row>
    <row r="18" spans="1:12" ht="15" customHeight="1">
      <c r="A18" s="17" t="s">
        <v>2</v>
      </c>
      <c r="B18" s="18" t="s">
        <v>22</v>
      </c>
      <c r="C18" s="4"/>
      <c r="D18" s="19"/>
      <c r="E18" s="19"/>
      <c r="F18" s="20">
        <v>7500</v>
      </c>
      <c r="G18" s="21" t="e">
        <f>#REF!</f>
        <v>#REF!</v>
      </c>
      <c r="H18" s="22" t="e">
        <f>F18+G18</f>
        <v>#REF!</v>
      </c>
      <c r="I18" s="68">
        <v>0.91</v>
      </c>
      <c r="J18" s="69"/>
      <c r="K18" s="57"/>
      <c r="L18" s="49"/>
    </row>
    <row r="19" spans="1:12" ht="27.75" customHeight="1">
      <c r="A19" s="17" t="s">
        <v>3</v>
      </c>
      <c r="B19" s="23" t="s">
        <v>23</v>
      </c>
      <c r="C19" s="4"/>
      <c r="D19" s="19"/>
      <c r="E19" s="19"/>
      <c r="F19" s="20">
        <v>11200</v>
      </c>
      <c r="G19" s="21" t="e">
        <f>#REF!</f>
        <v>#REF!</v>
      </c>
      <c r="H19" s="22" t="e">
        <f aca="true" t="shared" si="0" ref="H19:H39">F19+G19</f>
        <v>#REF!</v>
      </c>
      <c r="I19" s="68">
        <v>1.38</v>
      </c>
      <c r="J19" s="69"/>
      <c r="K19" s="57"/>
      <c r="L19" s="49"/>
    </row>
    <row r="20" spans="1:12" ht="12.75">
      <c r="A20" s="17" t="s">
        <v>4</v>
      </c>
      <c r="B20" s="23" t="s">
        <v>24</v>
      </c>
      <c r="C20" s="4"/>
      <c r="D20" s="19"/>
      <c r="E20" s="19"/>
      <c r="F20" s="20">
        <v>14900</v>
      </c>
      <c r="G20" s="21" t="e">
        <f>#REF!</f>
        <v>#REF!</v>
      </c>
      <c r="H20" s="22" t="e">
        <f t="shared" si="0"/>
        <v>#REF!</v>
      </c>
      <c r="I20" s="68">
        <v>1.84</v>
      </c>
      <c r="J20" s="69"/>
      <c r="K20" s="57"/>
      <c r="L20" s="49"/>
    </row>
    <row r="21" spans="1:12" ht="12.75">
      <c r="A21" s="17" t="s">
        <v>5</v>
      </c>
      <c r="B21" s="24" t="s">
        <v>25</v>
      </c>
      <c r="C21" s="4"/>
      <c r="D21" s="19"/>
      <c r="E21" s="19"/>
      <c r="F21" s="20">
        <v>14900</v>
      </c>
      <c r="G21" s="21" t="e">
        <f>#REF!</f>
        <v>#REF!</v>
      </c>
      <c r="H21" s="22" t="e">
        <f t="shared" si="0"/>
        <v>#REF!</v>
      </c>
      <c r="I21" s="68">
        <v>1.84</v>
      </c>
      <c r="J21" s="69"/>
      <c r="K21" s="57"/>
      <c r="L21" s="49"/>
    </row>
    <row r="22" spans="1:12" ht="12.75">
      <c r="A22" s="17" t="s">
        <v>14</v>
      </c>
      <c r="B22" s="24" t="s">
        <v>26</v>
      </c>
      <c r="C22" s="4"/>
      <c r="D22" s="19"/>
      <c r="E22" s="19"/>
      <c r="F22" s="20">
        <v>14900</v>
      </c>
      <c r="G22" s="21" t="e">
        <f>#REF!</f>
        <v>#REF!</v>
      </c>
      <c r="H22" s="22" t="e">
        <f t="shared" si="0"/>
        <v>#REF!</v>
      </c>
      <c r="I22" s="68">
        <v>1.84</v>
      </c>
      <c r="J22" s="69"/>
      <c r="K22" s="57"/>
      <c r="L22" s="49"/>
    </row>
    <row r="23" spans="1:12" ht="15" customHeight="1">
      <c r="A23" s="17" t="s">
        <v>11</v>
      </c>
      <c r="B23" s="24" t="s">
        <v>27</v>
      </c>
      <c r="C23" s="4"/>
      <c r="D23" s="19"/>
      <c r="E23" s="19"/>
      <c r="F23" s="20">
        <v>14900</v>
      </c>
      <c r="G23" s="21" t="e">
        <f>#REF!</f>
        <v>#REF!</v>
      </c>
      <c r="H23" s="22" t="e">
        <f t="shared" si="0"/>
        <v>#REF!</v>
      </c>
      <c r="I23" s="68">
        <v>1.84</v>
      </c>
      <c r="J23" s="69"/>
      <c r="K23" s="57"/>
      <c r="L23" s="49"/>
    </row>
    <row r="24" spans="1:12" ht="14.25" customHeight="1">
      <c r="A24" s="17" t="s">
        <v>12</v>
      </c>
      <c r="B24" s="18" t="s">
        <v>28</v>
      </c>
      <c r="C24" s="4"/>
      <c r="D24" s="19"/>
      <c r="E24" s="19"/>
      <c r="F24" s="20">
        <v>7500</v>
      </c>
      <c r="G24" s="21" t="e">
        <f>#REF!</f>
        <v>#REF!</v>
      </c>
      <c r="H24" s="22" t="e">
        <f t="shared" si="0"/>
        <v>#REF!</v>
      </c>
      <c r="I24" s="68">
        <v>0.91</v>
      </c>
      <c r="J24" s="69"/>
      <c r="K24" s="57"/>
      <c r="L24" s="49"/>
    </row>
    <row r="25" spans="1:12" ht="12.75">
      <c r="A25" s="17" t="s">
        <v>15</v>
      </c>
      <c r="B25" s="24" t="s">
        <v>29</v>
      </c>
      <c r="C25" s="4"/>
      <c r="D25" s="19"/>
      <c r="E25" s="19"/>
      <c r="F25" s="20">
        <v>7500</v>
      </c>
      <c r="G25" s="21" t="e">
        <f>#REF!</f>
        <v>#REF!</v>
      </c>
      <c r="H25" s="22" t="e">
        <f t="shared" si="0"/>
        <v>#REF!</v>
      </c>
      <c r="I25" s="68">
        <v>0.91</v>
      </c>
      <c r="J25" s="69"/>
      <c r="K25" s="57"/>
      <c r="L25" s="49"/>
    </row>
    <row r="26" spans="1:12" ht="12.75" customHeight="1">
      <c r="A26" s="25" t="s">
        <v>50</v>
      </c>
      <c r="B26" s="26" t="s">
        <v>16</v>
      </c>
      <c r="C26" s="26"/>
      <c r="D26" s="19"/>
      <c r="E26" s="19"/>
      <c r="F26" s="20"/>
      <c r="G26" s="21"/>
      <c r="H26" s="22"/>
      <c r="I26" s="68"/>
      <c r="J26" s="69"/>
      <c r="K26" s="57"/>
      <c r="L26" s="49"/>
    </row>
    <row r="27" spans="1:12" ht="12.75">
      <c r="A27" s="17" t="s">
        <v>6</v>
      </c>
      <c r="B27" s="24" t="s">
        <v>30</v>
      </c>
      <c r="C27" s="17"/>
      <c r="D27" s="19"/>
      <c r="E27" s="19"/>
      <c r="F27" s="20">
        <v>7500</v>
      </c>
      <c r="G27" s="21" t="e">
        <f>#REF!</f>
        <v>#REF!</v>
      </c>
      <c r="H27" s="22" t="e">
        <f t="shared" si="0"/>
        <v>#REF!</v>
      </c>
      <c r="I27" s="68">
        <v>0.91</v>
      </c>
      <c r="J27" s="69"/>
      <c r="K27" s="57"/>
      <c r="L27" s="49"/>
    </row>
    <row r="28" spans="1:12" ht="17.25" customHeight="1">
      <c r="A28" s="17" t="s">
        <v>7</v>
      </c>
      <c r="B28" s="24" t="s">
        <v>31</v>
      </c>
      <c r="C28" s="4"/>
      <c r="D28" s="19"/>
      <c r="E28" s="19"/>
      <c r="F28" s="20">
        <v>7500</v>
      </c>
      <c r="G28" s="21" t="e">
        <f>#REF!</f>
        <v>#REF!</v>
      </c>
      <c r="H28" s="22" t="e">
        <f t="shared" si="0"/>
        <v>#REF!</v>
      </c>
      <c r="I28" s="68">
        <v>0.91</v>
      </c>
      <c r="J28" s="69"/>
      <c r="K28" s="57"/>
      <c r="L28" s="49"/>
    </row>
    <row r="29" spans="1:12" ht="25.5">
      <c r="A29" s="27" t="s">
        <v>8</v>
      </c>
      <c r="B29" s="28" t="s">
        <v>32</v>
      </c>
      <c r="C29" s="4"/>
      <c r="D29" s="19"/>
      <c r="E29" s="19"/>
      <c r="F29" s="20">
        <v>7500</v>
      </c>
      <c r="G29" s="21" t="e">
        <f>#REF!</f>
        <v>#REF!</v>
      </c>
      <c r="H29" s="22" t="e">
        <f t="shared" si="0"/>
        <v>#REF!</v>
      </c>
      <c r="I29" s="68">
        <v>0.91</v>
      </c>
      <c r="J29" s="69"/>
      <c r="K29" s="57"/>
      <c r="L29" s="49"/>
    </row>
    <row r="30" spans="1:12" ht="25.5">
      <c r="A30" s="25">
        <v>3</v>
      </c>
      <c r="B30" s="26" t="s">
        <v>17</v>
      </c>
      <c r="C30" s="26"/>
      <c r="D30" s="19"/>
      <c r="E30" s="19"/>
      <c r="F30" s="20"/>
      <c r="G30" s="21"/>
      <c r="H30" s="22"/>
      <c r="I30" s="68"/>
      <c r="J30" s="69"/>
      <c r="K30" s="57"/>
      <c r="L30" s="49"/>
    </row>
    <row r="31" spans="1:12" ht="12.75">
      <c r="A31" s="17" t="s">
        <v>9</v>
      </c>
      <c r="B31" s="24" t="s">
        <v>33</v>
      </c>
      <c r="C31" s="17"/>
      <c r="D31" s="19"/>
      <c r="E31" s="19"/>
      <c r="F31" s="20">
        <v>14900</v>
      </c>
      <c r="G31" s="21" t="e">
        <f>#REF!</f>
        <v>#REF!</v>
      </c>
      <c r="H31" s="22" t="e">
        <f t="shared" si="0"/>
        <v>#REF!</v>
      </c>
      <c r="I31" s="68">
        <v>1.84</v>
      </c>
      <c r="J31" s="69"/>
      <c r="K31" s="57"/>
      <c r="L31" s="49"/>
    </row>
    <row r="32" spans="1:12" ht="12.75">
      <c r="A32" s="17" t="s">
        <v>10</v>
      </c>
      <c r="B32" s="24" t="s">
        <v>34</v>
      </c>
      <c r="C32" s="17"/>
      <c r="D32" s="19"/>
      <c r="E32" s="19"/>
      <c r="F32" s="20">
        <v>14900</v>
      </c>
      <c r="G32" s="21" t="e">
        <f>#REF!</f>
        <v>#REF!</v>
      </c>
      <c r="H32" s="22" t="e">
        <f t="shared" si="0"/>
        <v>#REF!</v>
      </c>
      <c r="I32" s="68">
        <v>1.84</v>
      </c>
      <c r="J32" s="69"/>
      <c r="K32" s="57"/>
      <c r="L32" s="49"/>
    </row>
    <row r="33" spans="1:12" ht="12.75">
      <c r="A33" s="25">
        <v>4</v>
      </c>
      <c r="B33" s="26" t="s">
        <v>18</v>
      </c>
      <c r="C33" s="26"/>
      <c r="D33" s="19"/>
      <c r="E33" s="19"/>
      <c r="F33" s="20"/>
      <c r="G33" s="21"/>
      <c r="H33" s="22"/>
      <c r="I33" s="68"/>
      <c r="J33" s="69"/>
      <c r="K33" s="57"/>
      <c r="L33" s="49"/>
    </row>
    <row r="34" spans="1:12" ht="12.75">
      <c r="A34" s="17" t="s">
        <v>19</v>
      </c>
      <c r="B34" s="24" t="s">
        <v>35</v>
      </c>
      <c r="C34" s="17"/>
      <c r="D34" s="19"/>
      <c r="E34" s="19"/>
      <c r="F34" s="20">
        <v>7500</v>
      </c>
      <c r="G34" s="21" t="e">
        <f>#REF!</f>
        <v>#REF!</v>
      </c>
      <c r="H34" s="22" t="e">
        <f t="shared" si="0"/>
        <v>#REF!</v>
      </c>
      <c r="I34" s="68">
        <v>0.91</v>
      </c>
      <c r="J34" s="69"/>
      <c r="K34" s="57"/>
      <c r="L34" s="49"/>
    </row>
    <row r="35" spans="1:12" ht="12.75">
      <c r="A35" s="25">
        <v>7</v>
      </c>
      <c r="B35" s="26" t="s">
        <v>20</v>
      </c>
      <c r="C35" s="26"/>
      <c r="D35" s="19"/>
      <c r="E35" s="19"/>
      <c r="F35" s="20"/>
      <c r="G35" s="21"/>
      <c r="H35" s="22"/>
      <c r="I35" s="68"/>
      <c r="J35" s="69"/>
      <c r="K35" s="57"/>
      <c r="L35" s="49"/>
    </row>
    <row r="36" spans="1:12" ht="27" customHeight="1">
      <c r="A36" s="17" t="s">
        <v>21</v>
      </c>
      <c r="B36" s="24" t="s">
        <v>36</v>
      </c>
      <c r="C36" s="4"/>
      <c r="D36" s="19"/>
      <c r="E36" s="19"/>
      <c r="F36" s="20">
        <v>14900</v>
      </c>
      <c r="G36" s="21" t="e">
        <f>#REF!</f>
        <v>#REF!</v>
      </c>
      <c r="H36" s="22" t="e">
        <f t="shared" si="0"/>
        <v>#REF!</v>
      </c>
      <c r="I36" s="68">
        <v>1.84</v>
      </c>
      <c r="J36" s="69"/>
      <c r="K36" s="57"/>
      <c r="L36" s="49"/>
    </row>
    <row r="37" spans="1:12" ht="14.25" customHeight="1">
      <c r="A37" s="25" t="s">
        <v>50</v>
      </c>
      <c r="B37" s="29" t="s">
        <v>16</v>
      </c>
      <c r="C37" s="30"/>
      <c r="D37" s="4"/>
      <c r="E37" s="4"/>
      <c r="F37" s="21"/>
      <c r="G37" s="21"/>
      <c r="H37" s="19"/>
      <c r="I37" s="68"/>
      <c r="J37" s="69"/>
      <c r="K37" s="57"/>
      <c r="L37" s="49"/>
    </row>
    <row r="38" spans="1:12" ht="27" customHeight="1">
      <c r="A38" s="13" t="s">
        <v>46</v>
      </c>
      <c r="B38" s="18" t="s">
        <v>47</v>
      </c>
      <c r="C38" s="30"/>
      <c r="D38" s="4"/>
      <c r="E38" s="4"/>
      <c r="F38" s="21">
        <v>9400</v>
      </c>
      <c r="G38" s="21" t="e">
        <f>#REF!</f>
        <v>#REF!</v>
      </c>
      <c r="H38" s="19" t="e">
        <f t="shared" si="0"/>
        <v>#REF!</v>
      </c>
      <c r="I38" s="68">
        <v>1.1</v>
      </c>
      <c r="J38" s="69"/>
      <c r="K38" s="57"/>
      <c r="L38" s="49"/>
    </row>
    <row r="39" spans="1:12" ht="27" customHeight="1">
      <c r="A39" s="31" t="s">
        <v>48</v>
      </c>
      <c r="B39" s="32" t="s">
        <v>49</v>
      </c>
      <c r="C39" s="3"/>
      <c r="D39" s="3"/>
      <c r="E39" s="3"/>
      <c r="F39" s="4">
        <v>18900</v>
      </c>
      <c r="G39" s="4" t="e">
        <f>#REF!</f>
        <v>#REF!</v>
      </c>
      <c r="H39" s="19" t="e">
        <f t="shared" si="0"/>
        <v>#REF!</v>
      </c>
      <c r="I39" s="68">
        <v>1.19</v>
      </c>
      <c r="J39" s="69"/>
      <c r="K39" s="57"/>
      <c r="L39" s="49"/>
    </row>
    <row r="40" spans="1:12" ht="18.75" customHeight="1">
      <c r="A40" s="33"/>
      <c r="B40" s="34"/>
      <c r="C40" s="5"/>
      <c r="D40" s="5"/>
      <c r="E40" s="5"/>
      <c r="F40" s="6"/>
      <c r="G40" s="6"/>
      <c r="H40" s="35"/>
      <c r="I40" s="55"/>
      <c r="J40" s="56"/>
      <c r="K40" s="57"/>
      <c r="L40" s="49"/>
    </row>
    <row r="41" spans="1:12" ht="13.5" customHeight="1">
      <c r="A41" s="33"/>
      <c r="B41" s="34"/>
      <c r="C41" s="5"/>
      <c r="D41" s="5"/>
      <c r="E41" s="5"/>
      <c r="F41" s="6"/>
      <c r="G41" s="6"/>
      <c r="H41" s="35"/>
      <c r="I41" s="55"/>
      <c r="J41" s="56"/>
      <c r="K41" s="57"/>
      <c r="L41" s="49"/>
    </row>
    <row r="42" ht="4.5" customHeight="1"/>
    <row r="43" spans="1:9" ht="3.75" customHeight="1">
      <c r="A43" s="33"/>
      <c r="B43" s="34"/>
      <c r="C43" s="5"/>
      <c r="D43" s="5"/>
      <c r="E43" s="5"/>
      <c r="F43" s="6"/>
      <c r="G43" s="6"/>
      <c r="H43" s="35"/>
      <c r="I43" s="2"/>
    </row>
    <row r="44" ht="4.5" customHeight="1">
      <c r="G44" s="11"/>
    </row>
    <row r="45" ht="12.75">
      <c r="G45" s="9"/>
    </row>
    <row r="48" spans="1:11" ht="12.75">
      <c r="A48" s="33"/>
      <c r="B48" s="34"/>
      <c r="C48" s="5"/>
      <c r="D48" s="5"/>
      <c r="E48" s="5"/>
      <c r="F48" s="7">
        <f>SUM(F18:F39)</f>
        <v>196300</v>
      </c>
      <c r="G48" s="7" t="e">
        <f>SUM(G18:G39)</f>
        <v>#REF!</v>
      </c>
      <c r="H48" s="7" t="e">
        <f>SUM(H18:H39)</f>
        <v>#REF!</v>
      </c>
      <c r="I48" s="56"/>
      <c r="J48" s="56"/>
      <c r="K48" s="56"/>
    </row>
    <row r="49" spans="9:11" ht="12.75">
      <c r="I49" s="10"/>
      <c r="J49" s="10"/>
      <c r="K49" s="10"/>
    </row>
  </sheetData>
  <sheetProtection/>
  <mergeCells count="17">
    <mergeCell ref="A7:K7"/>
    <mergeCell ref="A8:K8"/>
    <mergeCell ref="A9:K9"/>
    <mergeCell ref="D12:D15"/>
    <mergeCell ref="C12:C15"/>
    <mergeCell ref="A11:H11"/>
    <mergeCell ref="E12:E15"/>
    <mergeCell ref="I5:K5"/>
    <mergeCell ref="F12:F15"/>
    <mergeCell ref="K12:K15"/>
    <mergeCell ref="J12:J15"/>
    <mergeCell ref="I12:I15"/>
    <mergeCell ref="G12:G15"/>
    <mergeCell ref="H12:H15"/>
    <mergeCell ref="A10:K10"/>
    <mergeCell ref="A12:A15"/>
    <mergeCell ref="B12:B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DNA7 X86</cp:lastModifiedBy>
  <cp:lastPrinted>2020-05-27T08:45:28Z</cp:lastPrinted>
  <dcterms:created xsi:type="dcterms:W3CDTF">1996-10-08T23:32:33Z</dcterms:created>
  <dcterms:modified xsi:type="dcterms:W3CDTF">2021-03-03T14:48:09Z</dcterms:modified>
  <cp:category/>
  <cp:version/>
  <cp:contentType/>
  <cp:contentStatus/>
</cp:coreProperties>
</file>